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alumni-my.sharepoint.com/personal/grn700_ku_dk/Documents/KEMIN/FMRL_2018/DKFRLinput/"/>
    </mc:Choice>
  </mc:AlternateContent>
  <bookViews>
    <workbookView xWindow="0" yWindow="0" windowWidth="19200" windowHeight="6470"/>
  </bookViews>
  <sheets>
    <sheet name="Metadata" sheetId="2" r:id="rId1"/>
    <sheet name="Afforestation_BAGmodel" sheetId="1" r:id="rId2"/>
    <sheet name="VIDAR growthmodels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5" i="3" l="1"/>
  <c r="U64" i="3"/>
  <c r="U63" i="3"/>
  <c r="U62" i="3"/>
  <c r="U61" i="3"/>
  <c r="U60" i="3"/>
  <c r="U59" i="3"/>
  <c r="U58" i="3"/>
  <c r="U57" i="3"/>
  <c r="U56" i="3"/>
  <c r="U55" i="3"/>
  <c r="U54" i="3"/>
  <c r="U53" i="3"/>
  <c r="U52" i="3"/>
  <c r="U51" i="3"/>
  <c r="U50" i="3"/>
  <c r="U49" i="3"/>
  <c r="U43" i="3"/>
  <c r="U42" i="3"/>
  <c r="U41" i="3"/>
  <c r="U40" i="3"/>
  <c r="U39" i="3"/>
  <c r="U38" i="3"/>
  <c r="U37" i="3"/>
  <c r="U36" i="3"/>
  <c r="U35" i="3"/>
  <c r="U34" i="3"/>
  <c r="U33" i="3"/>
  <c r="U32" i="3"/>
  <c r="U31" i="3"/>
  <c r="U30" i="3"/>
  <c r="U29" i="3"/>
  <c r="U28" i="3"/>
  <c r="U27" i="3"/>
  <c r="U21" i="3"/>
  <c r="U20" i="3"/>
  <c r="U19" i="3"/>
  <c r="U18" i="3"/>
  <c r="U17" i="3"/>
  <c r="U16" i="3"/>
  <c r="U15" i="3"/>
  <c r="U14" i="3"/>
  <c r="U13" i="3"/>
  <c r="U12" i="3"/>
  <c r="U11" i="3"/>
  <c r="U10" i="3"/>
  <c r="U9" i="3"/>
  <c r="U8" i="3"/>
  <c r="U7" i="3"/>
  <c r="U6" i="3"/>
  <c r="U5" i="3"/>
</calcChain>
</file>

<file path=xl/sharedStrings.xml><?xml version="1.0" encoding="utf-8"?>
<sst xmlns="http://schemas.openxmlformats.org/spreadsheetml/2006/main" count="229" uniqueCount="78">
  <si>
    <t>T</t>
  </si>
  <si>
    <t>BAG</t>
  </si>
  <si>
    <t>art</t>
  </si>
  <si>
    <t>pct</t>
  </si>
  <si>
    <t>bøg</t>
  </si>
  <si>
    <t>rgr</t>
  </si>
  <si>
    <t>eg</t>
  </si>
  <si>
    <t>bevoksningsprocent</t>
  </si>
  <si>
    <t>HD1</t>
  </si>
  <si>
    <t>D1</t>
  </si>
  <si>
    <t>N1</t>
  </si>
  <si>
    <t>G1</t>
  </si>
  <si>
    <t>V1</t>
  </si>
  <si>
    <t>D2</t>
  </si>
  <si>
    <t>N2</t>
  </si>
  <si>
    <t>G2</t>
  </si>
  <si>
    <t>V2</t>
  </si>
  <si>
    <t>RTA2</t>
  </si>
  <si>
    <t>HD3</t>
  </si>
  <si>
    <t>D3</t>
  </si>
  <si>
    <t>N3</t>
  </si>
  <si>
    <t>G3</t>
  </si>
  <si>
    <t>V3</t>
  </si>
  <si>
    <t>RTA3</t>
  </si>
  <si>
    <t>mdHD/dt</t>
  </si>
  <si>
    <t>mdV/dt</t>
  </si>
  <si>
    <t>dVtot</t>
  </si>
  <si>
    <t>[År]</t>
  </si>
  <si>
    <t>[m]</t>
  </si>
  <si>
    <t>[cm]</t>
  </si>
  <si>
    <t>[/ha]</t>
  </si>
  <si>
    <t>[m2/ha]</t>
  </si>
  <si>
    <t>[m3/ha]</t>
  </si>
  <si>
    <t>[%]</t>
  </si>
  <si>
    <t>[m/år]</t>
  </si>
  <si>
    <t>[m3/ha/år]</t>
  </si>
  <si>
    <t>t/ha</t>
  </si>
  <si>
    <t>UDEF.</t>
  </si>
  <si>
    <t>VIDAR growth models - see ign.ku.dk/Formidling/software/vidar/</t>
  </si>
  <si>
    <t>BØG CMM bon 2 - Beech site class 2</t>
  </si>
  <si>
    <t>RGR CMM bon 2 - Norway spruce site class 2</t>
  </si>
  <si>
    <t>EG CMM bon 4 - Oak site class 4</t>
  </si>
  <si>
    <t>Combined growth model for afforestation area</t>
  </si>
  <si>
    <t>Afforestation_BAGmodel</t>
  </si>
  <si>
    <t>Sheet</t>
  </si>
  <si>
    <t>age from seed</t>
  </si>
  <si>
    <t>Biomas above ground - ton drymatter</t>
  </si>
  <si>
    <t>VIDAR growthmodels</t>
  </si>
  <si>
    <t>year</t>
  </si>
  <si>
    <t>before harvest - height - m</t>
  </si>
  <si>
    <t>before harvest - diameter - cm</t>
  </si>
  <si>
    <t>before harvest - stem number - per ha</t>
  </si>
  <si>
    <t>before harvest - basal area - m2 per ha</t>
  </si>
  <si>
    <t>before harvest - volume - m3 per ha</t>
  </si>
  <si>
    <t>harvest - diameter - cm</t>
  </si>
  <si>
    <t>harvest - stem number - per ha</t>
  </si>
  <si>
    <t>harvest - basal area - m2 per ha</t>
  </si>
  <si>
    <t>harvest - volume - m3 per ha</t>
  </si>
  <si>
    <t>after harvest - height - m</t>
  </si>
  <si>
    <t>after harvest - diameter - cm</t>
  </si>
  <si>
    <t>after harvest - stem number - per ha</t>
  </si>
  <si>
    <t>after harvest - basal area - m2 per ha</t>
  </si>
  <si>
    <t>after harvest - volume - m3 per ha</t>
  </si>
  <si>
    <t>Relative tree distance in harvest- %</t>
  </si>
  <si>
    <t>Relative tree distance after harvest- %</t>
  </si>
  <si>
    <t>Height increment - m per year</t>
  </si>
  <si>
    <t>Volume increment - m3 per ha per year</t>
  </si>
  <si>
    <t>Total volume production - m3 per ha</t>
  </si>
  <si>
    <t>total drymass per ha of remaining stock (v3) - tons per ha.</t>
  </si>
  <si>
    <t>species</t>
  </si>
  <si>
    <t>beech</t>
  </si>
  <si>
    <t>norway spruce</t>
  </si>
  <si>
    <t>oak</t>
  </si>
  <si>
    <t>density BAG pr m3</t>
  </si>
  <si>
    <t>Relation full biomass/V3</t>
  </si>
  <si>
    <t>stocking percentage</t>
  </si>
  <si>
    <t>Input for Danish FRL - Afforestation growth models</t>
  </si>
  <si>
    <t>General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</si>
</sst>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k_r_._-;\-* #,##0.00\ _k_r_._-;_-* &quot;-&quot;??\ _k_r_._-;_-@_-"/>
    <numFmt numFmtId="165" formatCode="_-* #,##0\ _k_r_._-;\-* #,##0\ _k_r_._-;_-* &quot;-&quot;??\ _k_r_.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1" applyNumberFormat="1" applyFont="1"/>
    <xf numFmtId="1" fontId="0" fillId="0" borderId="0" xfId="0" applyNumberFormat="1"/>
    <xf numFmtId="0" fontId="2" fillId="0" borderId="0" xfId="0" applyFon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workbookViewId="0">
      <selection activeCell="A12" sqref="A12"/>
    </sheetView>
  </sheetViews>
  <sheetFormatPr defaultRowHeight="14.5" x14ac:dyDescent="0.35"/>
  <cols>
    <col min="1" max="1" width="23.90625" customWidth="1"/>
  </cols>
  <sheetData>
    <row r="1" spans="1:5" x14ac:dyDescent="0.35">
      <c r="A1" t="s">
        <v>76</v>
      </c>
    </row>
    <row r="3" spans="1:5" x14ac:dyDescent="0.35">
      <c r="A3" t="s">
        <v>77</v>
      </c>
    </row>
    <row r="4" spans="1:5" x14ac:dyDescent="0.35">
      <c r="A4" t="s">
        <v>2</v>
      </c>
      <c r="B4" t="s">
        <v>69</v>
      </c>
      <c r="C4" t="s">
        <v>3</v>
      </c>
      <c r="D4" t="s">
        <v>73</v>
      </c>
      <c r="E4" t="s">
        <v>74</v>
      </c>
    </row>
    <row r="5" spans="1:5" x14ac:dyDescent="0.35">
      <c r="A5" t="s">
        <v>4</v>
      </c>
      <c r="B5" t="s">
        <v>70</v>
      </c>
      <c r="C5">
        <v>30</v>
      </c>
      <c r="D5">
        <v>0.56999999999999995</v>
      </c>
      <c r="E5">
        <v>1</v>
      </c>
    </row>
    <row r="6" spans="1:5" x14ac:dyDescent="0.35">
      <c r="A6" t="s">
        <v>5</v>
      </c>
      <c r="B6" t="s">
        <v>71</v>
      </c>
      <c r="C6">
        <v>30</v>
      </c>
      <c r="D6">
        <v>0.38</v>
      </c>
      <c r="E6">
        <v>1.2</v>
      </c>
    </row>
    <row r="7" spans="1:5" x14ac:dyDescent="0.35">
      <c r="A7" t="s">
        <v>6</v>
      </c>
      <c r="B7" t="s">
        <v>72</v>
      </c>
      <c r="C7">
        <v>40</v>
      </c>
      <c r="D7">
        <v>0.57999999999999996</v>
      </c>
      <c r="E7">
        <v>1</v>
      </c>
    </row>
    <row r="9" spans="1:5" x14ac:dyDescent="0.35">
      <c r="A9" t="s">
        <v>7</v>
      </c>
      <c r="B9" t="s">
        <v>75</v>
      </c>
      <c r="C9">
        <v>0.9</v>
      </c>
    </row>
    <row r="13" spans="1:5" x14ac:dyDescent="0.35">
      <c r="A13" t="s">
        <v>44</v>
      </c>
      <c r="B13" t="s">
        <v>43</v>
      </c>
    </row>
    <row r="14" spans="1:5" x14ac:dyDescent="0.35">
      <c r="B14" t="s">
        <v>0</v>
      </c>
      <c r="C14" t="s">
        <v>45</v>
      </c>
    </row>
    <row r="15" spans="1:5" x14ac:dyDescent="0.35">
      <c r="B15" t="s">
        <v>1</v>
      </c>
      <c r="C15" t="s">
        <v>46</v>
      </c>
    </row>
    <row r="17" spans="1:4" x14ac:dyDescent="0.35">
      <c r="A17" t="s">
        <v>44</v>
      </c>
      <c r="B17" t="s">
        <v>47</v>
      </c>
    </row>
    <row r="18" spans="1:4" x14ac:dyDescent="0.35">
      <c r="B18" t="s">
        <v>0</v>
      </c>
      <c r="C18" t="s">
        <v>27</v>
      </c>
      <c r="D18" t="s">
        <v>48</v>
      </c>
    </row>
    <row r="19" spans="1:4" x14ac:dyDescent="0.35">
      <c r="B19" t="s">
        <v>8</v>
      </c>
      <c r="C19" t="s">
        <v>28</v>
      </c>
      <c r="D19" t="s">
        <v>49</v>
      </c>
    </row>
    <row r="20" spans="1:4" x14ac:dyDescent="0.35">
      <c r="B20" t="s">
        <v>9</v>
      </c>
      <c r="C20" t="s">
        <v>29</v>
      </c>
      <c r="D20" t="s">
        <v>50</v>
      </c>
    </row>
    <row r="21" spans="1:4" x14ac:dyDescent="0.35">
      <c r="B21" t="s">
        <v>10</v>
      </c>
      <c r="C21" t="s">
        <v>30</v>
      </c>
      <c r="D21" t="s">
        <v>51</v>
      </c>
    </row>
    <row r="22" spans="1:4" x14ac:dyDescent="0.35">
      <c r="B22" t="s">
        <v>11</v>
      </c>
      <c r="C22" t="s">
        <v>31</v>
      </c>
      <c r="D22" t="s">
        <v>52</v>
      </c>
    </row>
    <row r="23" spans="1:4" x14ac:dyDescent="0.35">
      <c r="B23" t="s">
        <v>12</v>
      </c>
      <c r="C23" t="s">
        <v>32</v>
      </c>
      <c r="D23" t="s">
        <v>53</v>
      </c>
    </row>
    <row r="24" spans="1:4" x14ac:dyDescent="0.35">
      <c r="B24" t="s">
        <v>13</v>
      </c>
      <c r="C24" t="s">
        <v>29</v>
      </c>
      <c r="D24" t="s">
        <v>54</v>
      </c>
    </row>
    <row r="25" spans="1:4" x14ac:dyDescent="0.35">
      <c r="B25" t="s">
        <v>14</v>
      </c>
      <c r="C25" t="s">
        <v>30</v>
      </c>
      <c r="D25" t="s">
        <v>55</v>
      </c>
    </row>
    <row r="26" spans="1:4" x14ac:dyDescent="0.35">
      <c r="B26" t="s">
        <v>15</v>
      </c>
      <c r="C26" t="s">
        <v>31</v>
      </c>
      <c r="D26" t="s">
        <v>56</v>
      </c>
    </row>
    <row r="27" spans="1:4" x14ac:dyDescent="0.35">
      <c r="B27" t="s">
        <v>16</v>
      </c>
      <c r="C27" t="s">
        <v>32</v>
      </c>
      <c r="D27" t="s">
        <v>57</v>
      </c>
    </row>
    <row r="28" spans="1:4" x14ac:dyDescent="0.35">
      <c r="B28" t="s">
        <v>17</v>
      </c>
      <c r="C28" t="s">
        <v>33</v>
      </c>
      <c r="D28" t="s">
        <v>63</v>
      </c>
    </row>
    <row r="29" spans="1:4" x14ac:dyDescent="0.35">
      <c r="B29" t="s">
        <v>18</v>
      </c>
      <c r="C29" t="s">
        <v>28</v>
      </c>
      <c r="D29" t="s">
        <v>58</v>
      </c>
    </row>
    <row r="30" spans="1:4" x14ac:dyDescent="0.35">
      <c r="B30" t="s">
        <v>19</v>
      </c>
      <c r="C30" t="s">
        <v>29</v>
      </c>
      <c r="D30" t="s">
        <v>59</v>
      </c>
    </row>
    <row r="31" spans="1:4" x14ac:dyDescent="0.35">
      <c r="B31" t="s">
        <v>20</v>
      </c>
      <c r="C31" t="s">
        <v>30</v>
      </c>
      <c r="D31" t="s">
        <v>60</v>
      </c>
    </row>
    <row r="32" spans="1:4" x14ac:dyDescent="0.35">
      <c r="B32" t="s">
        <v>21</v>
      </c>
      <c r="C32" t="s">
        <v>31</v>
      </c>
      <c r="D32" t="s">
        <v>61</v>
      </c>
    </row>
    <row r="33" spans="2:4" x14ac:dyDescent="0.35">
      <c r="B33" t="s">
        <v>22</v>
      </c>
      <c r="C33" t="s">
        <v>32</v>
      </c>
      <c r="D33" t="s">
        <v>62</v>
      </c>
    </row>
    <row r="34" spans="2:4" x14ac:dyDescent="0.35">
      <c r="B34" t="s">
        <v>23</v>
      </c>
      <c r="C34" t="s">
        <v>33</v>
      </c>
      <c r="D34" t="s">
        <v>64</v>
      </c>
    </row>
    <row r="35" spans="2:4" x14ac:dyDescent="0.35">
      <c r="B35" t="s">
        <v>24</v>
      </c>
      <c r="C35" t="s">
        <v>34</v>
      </c>
      <c r="D35" t="s">
        <v>65</v>
      </c>
    </row>
    <row r="36" spans="2:4" x14ac:dyDescent="0.35">
      <c r="B36" t="s">
        <v>25</v>
      </c>
      <c r="C36" t="s">
        <v>35</v>
      </c>
      <c r="D36" t="s">
        <v>66</v>
      </c>
    </row>
    <row r="37" spans="2:4" x14ac:dyDescent="0.35">
      <c r="B37" t="s">
        <v>26</v>
      </c>
      <c r="C37" t="s">
        <v>32</v>
      </c>
      <c r="D37" t="s">
        <v>67</v>
      </c>
    </row>
    <row r="38" spans="2:4" x14ac:dyDescent="0.35">
      <c r="B38" t="s">
        <v>1</v>
      </c>
      <c r="C38" t="s">
        <v>36</v>
      </c>
      <c r="D38" t="s">
        <v>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4"/>
  <sheetViews>
    <sheetView workbookViewId="0">
      <selection activeCell="A2" sqref="A2:B2"/>
    </sheetView>
  </sheetViews>
  <sheetFormatPr defaultRowHeight="14.5" x14ac:dyDescent="0.35"/>
  <cols>
    <col min="2" max="2" width="10.1796875" bestFit="1" customWidth="1"/>
  </cols>
  <sheetData>
    <row r="1" spans="1:2" x14ac:dyDescent="0.35">
      <c r="A1" t="s">
        <v>42</v>
      </c>
    </row>
    <row r="2" spans="1:2" x14ac:dyDescent="0.35">
      <c r="A2" t="s">
        <v>0</v>
      </c>
      <c r="B2" t="s">
        <v>1</v>
      </c>
    </row>
    <row r="3" spans="1:2" x14ac:dyDescent="0.35">
      <c r="A3">
        <v>1</v>
      </c>
      <c r="B3" s="1">
        <v>0</v>
      </c>
    </row>
    <row r="4" spans="1:2" x14ac:dyDescent="0.35">
      <c r="A4">
        <v>2</v>
      </c>
      <c r="B4" s="1">
        <v>0.3822618000000001</v>
      </c>
    </row>
    <row r="5" spans="1:2" x14ac:dyDescent="0.35">
      <c r="A5">
        <v>3</v>
      </c>
      <c r="B5" s="1">
        <v>1.1467854000000002</v>
      </c>
    </row>
    <row r="6" spans="1:2" x14ac:dyDescent="0.35">
      <c r="A6">
        <v>4</v>
      </c>
      <c r="B6" s="1">
        <v>1.9113090000000004</v>
      </c>
    </row>
    <row r="7" spans="1:2" x14ac:dyDescent="0.35">
      <c r="A7">
        <v>5</v>
      </c>
      <c r="B7" s="1">
        <v>3.8226180000000007</v>
      </c>
    </row>
    <row r="8" spans="1:2" x14ac:dyDescent="0.35">
      <c r="A8">
        <v>6</v>
      </c>
      <c r="B8" s="1">
        <v>5.7339270000000004</v>
      </c>
    </row>
    <row r="9" spans="1:2" x14ac:dyDescent="0.35">
      <c r="A9">
        <v>7</v>
      </c>
      <c r="B9" s="1">
        <v>7.6452360000000015</v>
      </c>
    </row>
    <row r="10" spans="1:2" x14ac:dyDescent="0.35">
      <c r="A10">
        <v>8</v>
      </c>
      <c r="B10" s="1">
        <v>9.5565450000000016</v>
      </c>
    </row>
    <row r="11" spans="1:2" x14ac:dyDescent="0.35">
      <c r="A11">
        <v>9</v>
      </c>
      <c r="B11" s="1">
        <v>11.467854000000001</v>
      </c>
    </row>
    <row r="12" spans="1:2" x14ac:dyDescent="0.35">
      <c r="A12">
        <v>10</v>
      </c>
      <c r="B12" s="1">
        <v>13.379163000000002</v>
      </c>
    </row>
    <row r="13" spans="1:2" x14ac:dyDescent="0.35">
      <c r="A13">
        <v>11</v>
      </c>
      <c r="B13" s="1">
        <v>14.908210200000003</v>
      </c>
    </row>
    <row r="14" spans="1:2" x14ac:dyDescent="0.35">
      <c r="A14">
        <v>12</v>
      </c>
      <c r="B14" s="1">
        <v>16.054995600000002</v>
      </c>
    </row>
    <row r="15" spans="1:2" x14ac:dyDescent="0.35">
      <c r="A15">
        <v>13</v>
      </c>
      <c r="B15" s="1">
        <v>17.201781000000004</v>
      </c>
    </row>
    <row r="16" spans="1:2" x14ac:dyDescent="0.35">
      <c r="A16">
        <v>14</v>
      </c>
      <c r="B16" s="1">
        <v>19.113090000000003</v>
      </c>
    </row>
    <row r="17" spans="1:2" x14ac:dyDescent="0.35">
      <c r="A17">
        <v>15</v>
      </c>
      <c r="B17" s="1">
        <v>21.024399000000006</v>
      </c>
    </row>
    <row r="18" spans="1:2" x14ac:dyDescent="0.35">
      <c r="A18">
        <v>16</v>
      </c>
      <c r="B18" s="1">
        <v>22.935708000000002</v>
      </c>
    </row>
    <row r="19" spans="1:2" x14ac:dyDescent="0.35">
      <c r="A19">
        <v>17</v>
      </c>
      <c r="B19" s="1">
        <v>26.758326000000004</v>
      </c>
    </row>
    <row r="20" spans="1:2" x14ac:dyDescent="0.35">
      <c r="A20">
        <v>18</v>
      </c>
      <c r="B20" s="1">
        <v>30.580944000000006</v>
      </c>
    </row>
    <row r="21" spans="1:2" x14ac:dyDescent="0.35">
      <c r="A21">
        <v>19</v>
      </c>
      <c r="B21" s="1">
        <v>34.403562000000008</v>
      </c>
    </row>
    <row r="22" spans="1:2" x14ac:dyDescent="0.35">
      <c r="A22">
        <v>20</v>
      </c>
      <c r="B22" s="1">
        <v>38.226180000000006</v>
      </c>
    </row>
    <row r="23" spans="1:2" x14ac:dyDescent="0.35">
      <c r="A23">
        <v>21</v>
      </c>
      <c r="B23" s="1">
        <v>46.552910000000004</v>
      </c>
    </row>
    <row r="24" spans="1:2" x14ac:dyDescent="0.35">
      <c r="A24">
        <v>22</v>
      </c>
      <c r="B24" s="1">
        <v>54.879640000000002</v>
      </c>
    </row>
    <row r="25" spans="1:2" x14ac:dyDescent="0.35">
      <c r="A25">
        <v>23</v>
      </c>
      <c r="B25" s="1">
        <v>63.205870000000004</v>
      </c>
    </row>
    <row r="26" spans="1:2" x14ac:dyDescent="0.35">
      <c r="A26">
        <v>24</v>
      </c>
      <c r="B26" s="1">
        <v>71.5321</v>
      </c>
    </row>
    <row r="27" spans="1:2" x14ac:dyDescent="0.35">
      <c r="A27">
        <v>25</v>
      </c>
      <c r="B27" s="1">
        <v>78.276726666666661</v>
      </c>
    </row>
    <row r="28" spans="1:2" x14ac:dyDescent="0.35">
      <c r="A28">
        <v>26</v>
      </c>
      <c r="B28" s="1">
        <v>85.021353333333323</v>
      </c>
    </row>
    <row r="29" spans="1:2" x14ac:dyDescent="0.35">
      <c r="A29">
        <v>27</v>
      </c>
      <c r="B29" s="1">
        <v>91.765979999999999</v>
      </c>
    </row>
    <row r="30" spans="1:2" x14ac:dyDescent="0.35">
      <c r="A30">
        <v>28</v>
      </c>
      <c r="B30" s="1">
        <v>97.13209333333333</v>
      </c>
    </row>
    <row r="31" spans="1:2" x14ac:dyDescent="0.35">
      <c r="A31">
        <v>29</v>
      </c>
      <c r="B31" s="1">
        <v>102.49820666666666</v>
      </c>
    </row>
    <row r="32" spans="1:2" x14ac:dyDescent="0.35">
      <c r="A32">
        <v>30</v>
      </c>
      <c r="B32" s="1">
        <v>107.86431999999999</v>
      </c>
    </row>
    <row r="33" spans="1:2" x14ac:dyDescent="0.35">
      <c r="A33">
        <v>31</v>
      </c>
      <c r="B33" s="1">
        <v>111.73563999999999</v>
      </c>
    </row>
    <row r="34" spans="1:2" x14ac:dyDescent="0.35">
      <c r="A34">
        <v>32</v>
      </c>
      <c r="B34" s="1">
        <v>115.60695999999999</v>
      </c>
    </row>
    <row r="35" spans="1:2" x14ac:dyDescent="0.35">
      <c r="A35">
        <v>33</v>
      </c>
      <c r="B35" s="1">
        <v>119.47828</v>
      </c>
    </row>
    <row r="36" spans="1:2" x14ac:dyDescent="0.35">
      <c r="A36">
        <v>34</v>
      </c>
      <c r="B36" s="1">
        <v>122.86648</v>
      </c>
    </row>
    <row r="37" spans="1:2" x14ac:dyDescent="0.35">
      <c r="A37">
        <v>35</v>
      </c>
      <c r="B37" s="1">
        <v>126.25467999999999</v>
      </c>
    </row>
    <row r="38" spans="1:2" x14ac:dyDescent="0.35">
      <c r="A38">
        <v>36</v>
      </c>
      <c r="B38" s="1">
        <v>129.64287999999999</v>
      </c>
    </row>
    <row r="39" spans="1:2" x14ac:dyDescent="0.35">
      <c r="A39">
        <v>37</v>
      </c>
      <c r="B39" s="1">
        <v>133.03108</v>
      </c>
    </row>
    <row r="40" spans="1:2" x14ac:dyDescent="0.35">
      <c r="A40">
        <v>38</v>
      </c>
      <c r="B40" s="1">
        <v>135.952405</v>
      </c>
    </row>
    <row r="41" spans="1:2" x14ac:dyDescent="0.35">
      <c r="A41">
        <v>39</v>
      </c>
      <c r="B41" s="1">
        <v>138.87372999999999</v>
      </c>
    </row>
    <row r="42" spans="1:2" x14ac:dyDescent="0.35">
      <c r="A42">
        <v>40</v>
      </c>
      <c r="B42" s="1">
        <v>141.79505499999999</v>
      </c>
    </row>
    <row r="43" spans="1:2" x14ac:dyDescent="0.35">
      <c r="A43">
        <v>41</v>
      </c>
      <c r="B43" s="1">
        <v>144.71637999999999</v>
      </c>
    </row>
    <row r="44" spans="1:2" x14ac:dyDescent="0.35">
      <c r="A44">
        <v>42</v>
      </c>
      <c r="B44" s="1">
        <v>147.25383499999998</v>
      </c>
    </row>
    <row r="45" spans="1:2" x14ac:dyDescent="0.35">
      <c r="A45">
        <v>43</v>
      </c>
      <c r="B45" s="1">
        <v>149.79128999999998</v>
      </c>
    </row>
    <row r="46" spans="1:2" x14ac:dyDescent="0.35">
      <c r="A46">
        <v>44</v>
      </c>
      <c r="B46" s="1">
        <v>152.32874499999997</v>
      </c>
    </row>
    <row r="47" spans="1:2" x14ac:dyDescent="0.35">
      <c r="A47">
        <v>45</v>
      </c>
      <c r="B47" s="1">
        <v>154.86619999999999</v>
      </c>
    </row>
    <row r="48" spans="1:2" x14ac:dyDescent="0.35">
      <c r="A48">
        <v>46</v>
      </c>
      <c r="B48" s="1">
        <v>157.03723199999999</v>
      </c>
    </row>
    <row r="49" spans="1:2" x14ac:dyDescent="0.35">
      <c r="A49">
        <v>47</v>
      </c>
      <c r="B49" s="1">
        <v>159.20826399999999</v>
      </c>
    </row>
    <row r="50" spans="1:2" x14ac:dyDescent="0.35">
      <c r="A50">
        <v>48</v>
      </c>
      <c r="B50" s="1">
        <v>161.37929599999998</v>
      </c>
    </row>
    <row r="51" spans="1:2" x14ac:dyDescent="0.35">
      <c r="A51">
        <v>49</v>
      </c>
      <c r="B51" s="1">
        <v>163.55032799999998</v>
      </c>
    </row>
    <row r="52" spans="1:2" x14ac:dyDescent="0.35">
      <c r="A52">
        <v>50</v>
      </c>
      <c r="B52" s="1">
        <v>165.72135999999998</v>
      </c>
    </row>
    <row r="53" spans="1:2" x14ac:dyDescent="0.35">
      <c r="A53">
        <v>51</v>
      </c>
      <c r="B53" s="1">
        <v>167.54369333333332</v>
      </c>
    </row>
    <row r="54" spans="1:2" x14ac:dyDescent="0.35">
      <c r="A54">
        <v>52</v>
      </c>
      <c r="B54" s="1">
        <v>169.36602666666667</v>
      </c>
    </row>
    <row r="55" spans="1:2" x14ac:dyDescent="0.35">
      <c r="A55">
        <v>53</v>
      </c>
      <c r="B55" s="1">
        <v>171.18836000000002</v>
      </c>
    </row>
    <row r="56" spans="1:2" x14ac:dyDescent="0.35">
      <c r="A56">
        <v>54</v>
      </c>
      <c r="B56" s="1">
        <v>173.01069333333336</v>
      </c>
    </row>
    <row r="57" spans="1:2" x14ac:dyDescent="0.35">
      <c r="A57">
        <v>55</v>
      </c>
      <c r="B57" s="1">
        <v>174.83302666666671</v>
      </c>
    </row>
    <row r="58" spans="1:2" x14ac:dyDescent="0.35">
      <c r="A58">
        <v>56</v>
      </c>
      <c r="B58" s="1">
        <v>176.65536</v>
      </c>
    </row>
    <row r="59" spans="1:2" x14ac:dyDescent="0.35">
      <c r="A59">
        <v>57</v>
      </c>
      <c r="B59" s="1">
        <v>178.16625999999999</v>
      </c>
    </row>
    <row r="60" spans="1:2" x14ac:dyDescent="0.35">
      <c r="A60">
        <v>58</v>
      </c>
      <c r="B60" s="1">
        <v>179.67715999999999</v>
      </c>
    </row>
    <row r="61" spans="1:2" x14ac:dyDescent="0.35">
      <c r="A61">
        <v>59</v>
      </c>
      <c r="B61" s="1">
        <v>181.18805999999998</v>
      </c>
    </row>
    <row r="62" spans="1:2" x14ac:dyDescent="0.35">
      <c r="A62">
        <v>60</v>
      </c>
      <c r="B62" s="1">
        <v>182.69895999999997</v>
      </c>
    </row>
    <row r="63" spans="1:2" x14ac:dyDescent="0.35">
      <c r="A63">
        <v>61</v>
      </c>
      <c r="B63" s="1">
        <v>184.20985999999996</v>
      </c>
    </row>
    <row r="64" spans="1:2" x14ac:dyDescent="0.35">
      <c r="A64">
        <v>62</v>
      </c>
      <c r="B64" s="1">
        <v>185.72076000000001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5"/>
  <sheetViews>
    <sheetView workbookViewId="0">
      <selection activeCell="A2" sqref="A2:XFD3"/>
    </sheetView>
  </sheetViews>
  <sheetFormatPr defaultRowHeight="14.5" x14ac:dyDescent="0.35"/>
  <sheetData>
    <row r="1" spans="1:21" x14ac:dyDescent="0.35">
      <c r="A1" t="s">
        <v>38</v>
      </c>
    </row>
    <row r="2" spans="1:21" x14ac:dyDescent="0.35">
      <c r="A2" t="s">
        <v>39</v>
      </c>
    </row>
    <row r="3" spans="1:21" x14ac:dyDescent="0.35">
      <c r="A3" t="s">
        <v>0</v>
      </c>
      <c r="B3" t="s">
        <v>8</v>
      </c>
      <c r="C3" t="s">
        <v>9</v>
      </c>
      <c r="D3" t="s">
        <v>10</v>
      </c>
      <c r="E3" t="s">
        <v>11</v>
      </c>
      <c r="F3" t="s">
        <v>12</v>
      </c>
      <c r="G3" t="s">
        <v>13</v>
      </c>
      <c r="H3" t="s">
        <v>14</v>
      </c>
      <c r="I3" t="s">
        <v>15</v>
      </c>
      <c r="J3" t="s">
        <v>16</v>
      </c>
      <c r="K3" t="s">
        <v>17</v>
      </c>
      <c r="L3" t="s">
        <v>18</v>
      </c>
      <c r="M3" t="s">
        <v>19</v>
      </c>
      <c r="N3" t="s">
        <v>20</v>
      </c>
      <c r="O3" t="s">
        <v>21</v>
      </c>
      <c r="P3" t="s">
        <v>22</v>
      </c>
      <c r="Q3" t="s">
        <v>23</v>
      </c>
      <c r="R3" t="s">
        <v>24</v>
      </c>
      <c r="S3" t="s">
        <v>25</v>
      </c>
      <c r="T3" t="s">
        <v>26</v>
      </c>
      <c r="U3" t="s">
        <v>1</v>
      </c>
    </row>
    <row r="4" spans="1:21" x14ac:dyDescent="0.35">
      <c r="A4" t="s">
        <v>27</v>
      </c>
      <c r="B4" t="s">
        <v>28</v>
      </c>
      <c r="C4" t="s">
        <v>29</v>
      </c>
      <c r="D4" t="s">
        <v>30</v>
      </c>
      <c r="E4" t="s">
        <v>31</v>
      </c>
      <c r="F4" t="s">
        <v>32</v>
      </c>
      <c r="G4" t="s">
        <v>29</v>
      </c>
      <c r="H4" t="s">
        <v>30</v>
      </c>
      <c r="I4" t="s">
        <v>31</v>
      </c>
      <c r="J4" t="s">
        <v>32</v>
      </c>
      <c r="K4" t="s">
        <v>33</v>
      </c>
      <c r="L4" t="s">
        <v>28</v>
      </c>
      <c r="M4" t="s">
        <v>29</v>
      </c>
      <c r="N4" t="s">
        <v>30</v>
      </c>
      <c r="O4" t="s">
        <v>31</v>
      </c>
      <c r="P4" t="s">
        <v>32</v>
      </c>
      <c r="Q4" t="s">
        <v>33</v>
      </c>
      <c r="R4" t="s">
        <v>34</v>
      </c>
      <c r="S4" t="s">
        <v>35</v>
      </c>
      <c r="T4" t="s">
        <v>32</v>
      </c>
      <c r="U4" t="s">
        <v>36</v>
      </c>
    </row>
    <row r="5" spans="1:21" x14ac:dyDescent="0.35">
      <c r="A5">
        <v>20</v>
      </c>
      <c r="B5">
        <v>7.7</v>
      </c>
      <c r="C5">
        <v>5.3</v>
      </c>
      <c r="D5">
        <v>5907</v>
      </c>
      <c r="E5">
        <v>13.14</v>
      </c>
      <c r="F5">
        <v>64.3</v>
      </c>
      <c r="G5">
        <v>4.8</v>
      </c>
      <c r="H5">
        <v>0</v>
      </c>
      <c r="I5">
        <v>0</v>
      </c>
      <c r="J5">
        <v>0</v>
      </c>
      <c r="K5" t="s">
        <v>37</v>
      </c>
      <c r="L5">
        <v>7.7</v>
      </c>
      <c r="M5">
        <v>5.3</v>
      </c>
      <c r="N5">
        <v>5907</v>
      </c>
      <c r="O5">
        <v>13.14</v>
      </c>
      <c r="P5">
        <v>64.3</v>
      </c>
      <c r="Q5">
        <v>20.9</v>
      </c>
      <c r="R5">
        <v>0.38</v>
      </c>
      <c r="S5">
        <v>3.21</v>
      </c>
      <c r="T5">
        <v>64.3</v>
      </c>
      <c r="U5" s="2">
        <f>P5*0.57</f>
        <v>36.650999999999996</v>
      </c>
    </row>
    <row r="6" spans="1:21" x14ac:dyDescent="0.35">
      <c r="A6">
        <v>22</v>
      </c>
      <c r="B6">
        <v>8.8000000000000007</v>
      </c>
      <c r="C6">
        <v>6.1</v>
      </c>
      <c r="D6">
        <v>5823</v>
      </c>
      <c r="E6">
        <v>17.059999999999999</v>
      </c>
      <c r="F6">
        <v>93.4</v>
      </c>
      <c r="G6">
        <v>5.5</v>
      </c>
      <c r="H6">
        <v>0</v>
      </c>
      <c r="I6">
        <v>0</v>
      </c>
      <c r="J6">
        <v>0</v>
      </c>
      <c r="K6" t="s">
        <v>37</v>
      </c>
      <c r="L6">
        <v>8.8000000000000007</v>
      </c>
      <c r="M6">
        <v>6.1</v>
      </c>
      <c r="N6">
        <v>5823</v>
      </c>
      <c r="O6">
        <v>17.059999999999999</v>
      </c>
      <c r="P6">
        <v>93.4</v>
      </c>
      <c r="Q6">
        <v>17.899999999999999</v>
      </c>
      <c r="R6">
        <v>0.4</v>
      </c>
      <c r="S6">
        <v>4.25</v>
      </c>
      <c r="T6">
        <v>93.4</v>
      </c>
      <c r="U6" s="2">
        <f t="shared" ref="U6:U21" si="0">P6*0.57</f>
        <v>53.238</v>
      </c>
    </row>
    <row r="7" spans="1:21" x14ac:dyDescent="0.35">
      <c r="A7">
        <v>24</v>
      </c>
      <c r="B7">
        <v>9.9</v>
      </c>
      <c r="C7">
        <v>6.8</v>
      </c>
      <c r="D7">
        <v>5717</v>
      </c>
      <c r="E7">
        <v>21.04</v>
      </c>
      <c r="F7">
        <v>128.30000000000001</v>
      </c>
      <c r="G7">
        <v>6.2</v>
      </c>
      <c r="H7">
        <v>0</v>
      </c>
      <c r="I7">
        <v>0</v>
      </c>
      <c r="J7">
        <v>0</v>
      </c>
      <c r="K7" t="s">
        <v>37</v>
      </c>
      <c r="L7">
        <v>9.9</v>
      </c>
      <c r="M7">
        <v>6.8</v>
      </c>
      <c r="N7">
        <v>5717</v>
      </c>
      <c r="O7">
        <v>21.04</v>
      </c>
      <c r="P7">
        <v>128.30000000000001</v>
      </c>
      <c r="Q7">
        <v>15.5</v>
      </c>
      <c r="R7">
        <v>0.41</v>
      </c>
      <c r="S7">
        <v>5.34</v>
      </c>
      <c r="T7">
        <v>128.30000000000001</v>
      </c>
      <c r="U7" s="2">
        <f t="shared" si="0"/>
        <v>73.131</v>
      </c>
    </row>
    <row r="8" spans="1:21" x14ac:dyDescent="0.35">
      <c r="A8">
        <v>27</v>
      </c>
      <c r="B8">
        <v>11.8</v>
      </c>
      <c r="C8">
        <v>7.9</v>
      </c>
      <c r="D8">
        <v>5501</v>
      </c>
      <c r="E8">
        <v>26.79</v>
      </c>
      <c r="F8">
        <v>189.5</v>
      </c>
      <c r="G8">
        <v>7.2</v>
      </c>
      <c r="H8">
        <v>442</v>
      </c>
      <c r="I8">
        <v>1.79</v>
      </c>
      <c r="J8">
        <v>12.2</v>
      </c>
      <c r="K8">
        <v>46.8</v>
      </c>
      <c r="L8">
        <v>11.8</v>
      </c>
      <c r="M8">
        <v>7.9</v>
      </c>
      <c r="N8">
        <v>5059</v>
      </c>
      <c r="O8">
        <v>25</v>
      </c>
      <c r="P8">
        <v>177.3</v>
      </c>
      <c r="Q8">
        <v>13.3</v>
      </c>
      <c r="R8">
        <v>0.44</v>
      </c>
      <c r="S8">
        <v>7.02</v>
      </c>
      <c r="T8">
        <v>189.5</v>
      </c>
      <c r="U8" s="2">
        <f t="shared" si="0"/>
        <v>101.06099999999999</v>
      </c>
    </row>
    <row r="9" spans="1:21" x14ac:dyDescent="0.35">
      <c r="A9">
        <v>30</v>
      </c>
      <c r="B9">
        <v>13.7</v>
      </c>
      <c r="C9">
        <v>8.9</v>
      </c>
      <c r="D9">
        <v>4808</v>
      </c>
      <c r="E9">
        <v>30.21</v>
      </c>
      <c r="F9">
        <v>242.9</v>
      </c>
      <c r="G9">
        <v>8.1999999999999993</v>
      </c>
      <c r="H9">
        <v>986</v>
      </c>
      <c r="I9">
        <v>5.21</v>
      </c>
      <c r="J9">
        <v>40.5</v>
      </c>
      <c r="K9">
        <v>26.2</v>
      </c>
      <c r="L9">
        <v>13.8</v>
      </c>
      <c r="M9">
        <v>9.1</v>
      </c>
      <c r="N9">
        <v>3822</v>
      </c>
      <c r="O9">
        <v>25</v>
      </c>
      <c r="P9">
        <v>202.4</v>
      </c>
      <c r="Q9">
        <v>12.8</v>
      </c>
      <c r="R9">
        <v>0.46</v>
      </c>
      <c r="S9">
        <v>8.5</v>
      </c>
      <c r="T9">
        <v>255.1</v>
      </c>
      <c r="U9" s="2">
        <f t="shared" si="0"/>
        <v>115.36799999999999</v>
      </c>
    </row>
    <row r="10" spans="1:21" x14ac:dyDescent="0.35">
      <c r="A10">
        <v>33</v>
      </c>
      <c r="B10">
        <v>15.6</v>
      </c>
      <c r="C10">
        <v>10.199999999999999</v>
      </c>
      <c r="D10">
        <v>3631</v>
      </c>
      <c r="E10">
        <v>29.55</v>
      </c>
      <c r="F10">
        <v>264.10000000000002</v>
      </c>
      <c r="G10">
        <v>9.4</v>
      </c>
      <c r="H10">
        <v>658</v>
      </c>
      <c r="I10">
        <v>4.55</v>
      </c>
      <c r="J10">
        <v>39.5</v>
      </c>
      <c r="K10">
        <v>27.8</v>
      </c>
      <c r="L10">
        <v>15.6</v>
      </c>
      <c r="M10">
        <v>10.3</v>
      </c>
      <c r="N10">
        <v>2973</v>
      </c>
      <c r="O10">
        <v>25</v>
      </c>
      <c r="P10">
        <v>224.6</v>
      </c>
      <c r="Q10">
        <v>12.6</v>
      </c>
      <c r="R10">
        <v>0.47</v>
      </c>
      <c r="S10">
        <v>9.6</v>
      </c>
      <c r="T10">
        <v>316.89999999999998</v>
      </c>
      <c r="U10" s="2">
        <f t="shared" si="0"/>
        <v>128.02199999999999</v>
      </c>
    </row>
    <row r="11" spans="1:21" x14ac:dyDescent="0.35">
      <c r="A11">
        <v>37</v>
      </c>
      <c r="B11">
        <v>17.7</v>
      </c>
      <c r="C11">
        <v>11.8</v>
      </c>
      <c r="D11">
        <v>2775</v>
      </c>
      <c r="E11">
        <v>30.32</v>
      </c>
      <c r="F11">
        <v>302.7</v>
      </c>
      <c r="G11">
        <v>10.9</v>
      </c>
      <c r="H11">
        <v>565</v>
      </c>
      <c r="I11">
        <v>5.32</v>
      </c>
      <c r="J11">
        <v>51.8</v>
      </c>
      <c r="K11">
        <v>25.9</v>
      </c>
      <c r="L11">
        <v>17.8</v>
      </c>
      <c r="M11">
        <v>12</v>
      </c>
      <c r="N11">
        <v>2210</v>
      </c>
      <c r="O11">
        <v>25</v>
      </c>
      <c r="P11">
        <v>251</v>
      </c>
      <c r="Q11">
        <v>12.7</v>
      </c>
      <c r="R11">
        <v>0.47</v>
      </c>
      <c r="S11">
        <v>10.67</v>
      </c>
      <c r="T11">
        <v>395</v>
      </c>
      <c r="U11" s="2">
        <f t="shared" si="0"/>
        <v>143.07</v>
      </c>
    </row>
    <row r="12" spans="1:21" x14ac:dyDescent="0.35">
      <c r="A12">
        <v>41</v>
      </c>
      <c r="B12">
        <v>19.600000000000001</v>
      </c>
      <c r="C12">
        <v>13.5</v>
      </c>
      <c r="D12">
        <v>2075</v>
      </c>
      <c r="E12">
        <v>29.66</v>
      </c>
      <c r="F12">
        <v>323.3</v>
      </c>
      <c r="G12">
        <v>12.6</v>
      </c>
      <c r="H12">
        <v>373</v>
      </c>
      <c r="I12">
        <v>4.66</v>
      </c>
      <c r="J12">
        <v>49.6</v>
      </c>
      <c r="K12">
        <v>28.4</v>
      </c>
      <c r="L12">
        <v>19.600000000000001</v>
      </c>
      <c r="M12">
        <v>13.7</v>
      </c>
      <c r="N12">
        <v>1702</v>
      </c>
      <c r="O12">
        <v>25</v>
      </c>
      <c r="P12">
        <v>273.7</v>
      </c>
      <c r="Q12">
        <v>12.9</v>
      </c>
      <c r="R12">
        <v>0.47</v>
      </c>
      <c r="S12">
        <v>11.4</v>
      </c>
      <c r="T12">
        <v>467.3</v>
      </c>
      <c r="U12" s="2">
        <f t="shared" si="0"/>
        <v>156.00899999999999</v>
      </c>
    </row>
    <row r="13" spans="1:21" x14ac:dyDescent="0.35">
      <c r="A13">
        <v>45</v>
      </c>
      <c r="B13">
        <v>21.2</v>
      </c>
      <c r="C13">
        <v>15.2</v>
      </c>
      <c r="D13">
        <v>1608</v>
      </c>
      <c r="E13">
        <v>29.16</v>
      </c>
      <c r="F13">
        <v>341.5</v>
      </c>
      <c r="G13">
        <v>14.3</v>
      </c>
      <c r="H13">
        <v>259</v>
      </c>
      <c r="I13">
        <v>4.16</v>
      </c>
      <c r="J13">
        <v>47.8</v>
      </c>
      <c r="K13">
        <v>31.2</v>
      </c>
      <c r="L13">
        <v>21.2</v>
      </c>
      <c r="M13">
        <v>15.4</v>
      </c>
      <c r="N13">
        <v>1349</v>
      </c>
      <c r="O13">
        <v>25</v>
      </c>
      <c r="P13">
        <v>293.8</v>
      </c>
      <c r="Q13">
        <v>13.4</v>
      </c>
      <c r="R13">
        <v>0.46</v>
      </c>
      <c r="S13">
        <v>11.89</v>
      </c>
      <c r="T13">
        <v>535.1</v>
      </c>
      <c r="U13" s="2">
        <f t="shared" si="0"/>
        <v>167.46599999999998</v>
      </c>
    </row>
    <row r="14" spans="1:21" x14ac:dyDescent="0.35">
      <c r="A14">
        <v>50</v>
      </c>
      <c r="B14">
        <v>22.9</v>
      </c>
      <c r="C14">
        <v>17.3</v>
      </c>
      <c r="D14">
        <v>1265</v>
      </c>
      <c r="E14">
        <v>29.7</v>
      </c>
      <c r="F14">
        <v>374.3</v>
      </c>
      <c r="G14">
        <v>16.399999999999999</v>
      </c>
      <c r="H14">
        <v>222</v>
      </c>
      <c r="I14">
        <v>4.7</v>
      </c>
      <c r="J14">
        <v>58.3</v>
      </c>
      <c r="K14">
        <v>30.9</v>
      </c>
      <c r="L14">
        <v>22.9</v>
      </c>
      <c r="M14">
        <v>17.5</v>
      </c>
      <c r="N14">
        <v>1043</v>
      </c>
      <c r="O14">
        <v>25</v>
      </c>
      <c r="P14">
        <v>316</v>
      </c>
      <c r="Q14">
        <v>14</v>
      </c>
      <c r="R14">
        <v>0.45</v>
      </c>
      <c r="S14">
        <v>12.31</v>
      </c>
      <c r="T14">
        <v>615.6</v>
      </c>
      <c r="U14" s="2">
        <f t="shared" si="0"/>
        <v>180.11999999999998</v>
      </c>
    </row>
    <row r="15" spans="1:21" x14ac:dyDescent="0.35">
      <c r="A15">
        <v>56</v>
      </c>
      <c r="B15">
        <v>24.6</v>
      </c>
      <c r="C15">
        <v>19.8</v>
      </c>
      <c r="D15">
        <v>975</v>
      </c>
      <c r="E15">
        <v>30.09</v>
      </c>
      <c r="F15">
        <v>407.6</v>
      </c>
      <c r="G15">
        <v>19</v>
      </c>
      <c r="H15">
        <v>179</v>
      </c>
      <c r="I15">
        <v>5.09</v>
      </c>
      <c r="J15">
        <v>68</v>
      </c>
      <c r="K15">
        <v>31.7</v>
      </c>
      <c r="L15">
        <v>24.6</v>
      </c>
      <c r="M15">
        <v>20</v>
      </c>
      <c r="N15">
        <v>796</v>
      </c>
      <c r="O15">
        <v>25</v>
      </c>
      <c r="P15">
        <v>339.6</v>
      </c>
      <c r="Q15">
        <v>14.8</v>
      </c>
      <c r="R15">
        <v>0.43</v>
      </c>
      <c r="S15">
        <v>12.63</v>
      </c>
      <c r="T15">
        <v>707.2</v>
      </c>
      <c r="U15" s="2">
        <f t="shared" si="0"/>
        <v>193.572</v>
      </c>
    </row>
    <row r="16" spans="1:21" x14ac:dyDescent="0.35">
      <c r="A16">
        <v>62</v>
      </c>
      <c r="B16">
        <v>26</v>
      </c>
      <c r="C16">
        <v>22.4</v>
      </c>
      <c r="D16">
        <v>752</v>
      </c>
      <c r="E16">
        <v>29.61</v>
      </c>
      <c r="F16">
        <v>426.4</v>
      </c>
      <c r="G16">
        <v>21.7</v>
      </c>
      <c r="H16">
        <v>124</v>
      </c>
      <c r="I16">
        <v>4.6100000000000003</v>
      </c>
      <c r="J16">
        <v>65.8</v>
      </c>
      <c r="K16">
        <v>35.6</v>
      </c>
      <c r="L16">
        <v>26.1</v>
      </c>
      <c r="M16">
        <v>22.5</v>
      </c>
      <c r="N16">
        <v>627</v>
      </c>
      <c r="O16">
        <v>25</v>
      </c>
      <c r="P16">
        <v>360.6</v>
      </c>
      <c r="Q16">
        <v>15.7</v>
      </c>
      <c r="R16">
        <v>0.41</v>
      </c>
      <c r="S16">
        <v>12.81</v>
      </c>
      <c r="T16">
        <v>794</v>
      </c>
      <c r="U16" s="2">
        <f t="shared" si="0"/>
        <v>205.542</v>
      </c>
    </row>
    <row r="17" spans="1:21" x14ac:dyDescent="0.35">
      <c r="A17">
        <v>69</v>
      </c>
      <c r="B17">
        <v>27.5</v>
      </c>
      <c r="C17">
        <v>25.4</v>
      </c>
      <c r="D17">
        <v>591</v>
      </c>
      <c r="E17">
        <v>29.95</v>
      </c>
      <c r="F17">
        <v>458</v>
      </c>
      <c r="G17">
        <v>24.9</v>
      </c>
      <c r="H17">
        <v>101</v>
      </c>
      <c r="I17">
        <v>4.95</v>
      </c>
      <c r="J17">
        <v>75.2</v>
      </c>
      <c r="K17">
        <v>37.1</v>
      </c>
      <c r="L17">
        <v>27.5</v>
      </c>
      <c r="M17">
        <v>25.5</v>
      </c>
      <c r="N17">
        <v>490</v>
      </c>
      <c r="O17">
        <v>25</v>
      </c>
      <c r="P17">
        <v>382.8</v>
      </c>
      <c r="Q17">
        <v>16.8</v>
      </c>
      <c r="R17">
        <v>0.39</v>
      </c>
      <c r="S17">
        <v>12.92</v>
      </c>
      <c r="T17">
        <v>891.3</v>
      </c>
      <c r="U17" s="2">
        <f t="shared" si="0"/>
        <v>218.196</v>
      </c>
    </row>
    <row r="18" spans="1:21" x14ac:dyDescent="0.35">
      <c r="A18">
        <v>77</v>
      </c>
      <c r="B18">
        <v>28.9</v>
      </c>
      <c r="C18">
        <v>28.8</v>
      </c>
      <c r="D18">
        <v>463</v>
      </c>
      <c r="E18">
        <v>30.21</v>
      </c>
      <c r="F18">
        <v>490.1</v>
      </c>
      <c r="G18">
        <v>28.7</v>
      </c>
      <c r="H18">
        <v>81</v>
      </c>
      <c r="I18">
        <v>5.21</v>
      </c>
      <c r="J18">
        <v>84.4</v>
      </c>
      <c r="K18">
        <v>39.299999999999997</v>
      </c>
      <c r="L18">
        <v>28.9</v>
      </c>
      <c r="M18">
        <v>28.9</v>
      </c>
      <c r="N18">
        <v>382</v>
      </c>
      <c r="O18">
        <v>25</v>
      </c>
      <c r="P18">
        <v>405.7</v>
      </c>
      <c r="Q18">
        <v>18</v>
      </c>
      <c r="R18">
        <v>0.37</v>
      </c>
      <c r="S18">
        <v>12.97</v>
      </c>
      <c r="T18">
        <v>998.7</v>
      </c>
      <c r="U18" s="2">
        <f t="shared" si="0"/>
        <v>231.24899999999997</v>
      </c>
    </row>
    <row r="19" spans="1:21" x14ac:dyDescent="0.35">
      <c r="A19">
        <v>85</v>
      </c>
      <c r="B19">
        <v>30</v>
      </c>
      <c r="C19">
        <v>32.299999999999997</v>
      </c>
      <c r="D19">
        <v>363</v>
      </c>
      <c r="E19">
        <v>29.83</v>
      </c>
      <c r="F19">
        <v>509.6</v>
      </c>
      <c r="G19">
        <v>32.299999999999997</v>
      </c>
      <c r="H19">
        <v>59</v>
      </c>
      <c r="I19">
        <v>4.83</v>
      </c>
      <c r="J19">
        <v>82.5</v>
      </c>
      <c r="K19">
        <v>44</v>
      </c>
      <c r="L19">
        <v>30</v>
      </c>
      <c r="M19">
        <v>32.299999999999997</v>
      </c>
      <c r="N19">
        <v>305</v>
      </c>
      <c r="O19">
        <v>25</v>
      </c>
      <c r="P19">
        <v>427.1</v>
      </c>
      <c r="Q19">
        <v>19.3</v>
      </c>
      <c r="R19">
        <v>0.35</v>
      </c>
      <c r="S19">
        <v>12.97</v>
      </c>
      <c r="T19">
        <v>1102.5</v>
      </c>
      <c r="U19" s="2">
        <f t="shared" si="0"/>
        <v>243.447</v>
      </c>
    </row>
    <row r="20" spans="1:21" x14ac:dyDescent="0.35">
      <c r="A20">
        <v>94</v>
      </c>
      <c r="B20">
        <v>31.2</v>
      </c>
      <c r="C20">
        <v>36.4</v>
      </c>
      <c r="D20">
        <v>290</v>
      </c>
      <c r="E20">
        <v>30.09</v>
      </c>
      <c r="F20">
        <v>541.29999999999995</v>
      </c>
      <c r="G20">
        <v>36.4</v>
      </c>
      <c r="H20">
        <v>49</v>
      </c>
      <c r="I20">
        <v>5.09</v>
      </c>
      <c r="J20">
        <v>91.5</v>
      </c>
      <c r="K20">
        <v>46.3</v>
      </c>
      <c r="L20">
        <v>31.2</v>
      </c>
      <c r="M20">
        <v>36.4</v>
      </c>
      <c r="N20">
        <v>241</v>
      </c>
      <c r="O20">
        <v>25</v>
      </c>
      <c r="P20">
        <v>449.8</v>
      </c>
      <c r="Q20">
        <v>20.9</v>
      </c>
      <c r="R20">
        <v>0.33</v>
      </c>
      <c r="S20">
        <v>12.94</v>
      </c>
      <c r="T20">
        <v>1216.7</v>
      </c>
      <c r="U20" s="2">
        <f t="shared" si="0"/>
        <v>256.38599999999997</v>
      </c>
    </row>
    <row r="21" spans="1:21" x14ac:dyDescent="0.35">
      <c r="A21">
        <v>100</v>
      </c>
      <c r="B21">
        <v>31.9</v>
      </c>
      <c r="C21">
        <v>39.200000000000003</v>
      </c>
      <c r="D21">
        <v>234</v>
      </c>
      <c r="E21">
        <v>28.2</v>
      </c>
      <c r="F21">
        <v>523.79999999999995</v>
      </c>
      <c r="H21">
        <v>0</v>
      </c>
      <c r="I21">
        <v>0</v>
      </c>
      <c r="J21">
        <v>0</v>
      </c>
      <c r="L21">
        <v>31.9</v>
      </c>
      <c r="M21">
        <v>39.200000000000003</v>
      </c>
      <c r="N21">
        <v>234</v>
      </c>
      <c r="O21">
        <v>28.2</v>
      </c>
      <c r="P21">
        <v>523.79999999999995</v>
      </c>
      <c r="Q21">
        <v>20.7</v>
      </c>
      <c r="R21">
        <v>0.31</v>
      </c>
      <c r="S21">
        <v>12.91</v>
      </c>
      <c r="T21">
        <v>1290.8</v>
      </c>
      <c r="U21" s="2">
        <f t="shared" si="0"/>
        <v>298.56599999999997</v>
      </c>
    </row>
    <row r="24" spans="1:21" x14ac:dyDescent="0.35">
      <c r="A24" s="3" t="s">
        <v>40</v>
      </c>
    </row>
    <row r="25" spans="1:21" x14ac:dyDescent="0.35">
      <c r="A25" t="s">
        <v>0</v>
      </c>
      <c r="B25" t="s">
        <v>8</v>
      </c>
      <c r="C25" t="s">
        <v>9</v>
      </c>
      <c r="D25" t="s">
        <v>10</v>
      </c>
      <c r="E25" t="s">
        <v>11</v>
      </c>
      <c r="F25" t="s">
        <v>12</v>
      </c>
      <c r="G25" t="s">
        <v>13</v>
      </c>
      <c r="H25" t="s">
        <v>14</v>
      </c>
      <c r="I25" t="s">
        <v>15</v>
      </c>
      <c r="J25" t="s">
        <v>16</v>
      </c>
      <c r="K25" t="s">
        <v>17</v>
      </c>
      <c r="L25" t="s">
        <v>18</v>
      </c>
      <c r="M25" t="s">
        <v>19</v>
      </c>
      <c r="N25" t="s">
        <v>20</v>
      </c>
      <c r="O25" t="s">
        <v>21</v>
      </c>
      <c r="P25" t="s">
        <v>22</v>
      </c>
      <c r="Q25" t="s">
        <v>23</v>
      </c>
      <c r="R25" t="s">
        <v>24</v>
      </c>
      <c r="S25" t="s">
        <v>25</v>
      </c>
      <c r="T25" t="s">
        <v>26</v>
      </c>
      <c r="U25" t="s">
        <v>1</v>
      </c>
    </row>
    <row r="26" spans="1:21" x14ac:dyDescent="0.35">
      <c r="A26" t="s">
        <v>27</v>
      </c>
      <c r="B26" t="s">
        <v>28</v>
      </c>
      <c r="C26" t="s">
        <v>29</v>
      </c>
      <c r="D26" t="s">
        <v>30</v>
      </c>
      <c r="E26" t="s">
        <v>31</v>
      </c>
      <c r="F26" t="s">
        <v>32</v>
      </c>
      <c r="G26" t="s">
        <v>29</v>
      </c>
      <c r="H26" t="s">
        <v>30</v>
      </c>
      <c r="I26" t="s">
        <v>31</v>
      </c>
      <c r="J26" t="s">
        <v>32</v>
      </c>
      <c r="K26" t="s">
        <v>33</v>
      </c>
      <c r="L26" t="s">
        <v>28</v>
      </c>
      <c r="M26" t="s">
        <v>29</v>
      </c>
      <c r="N26" t="s">
        <v>30</v>
      </c>
      <c r="O26" t="s">
        <v>31</v>
      </c>
      <c r="P26" t="s">
        <v>32</v>
      </c>
      <c r="Q26" t="s">
        <v>33</v>
      </c>
      <c r="R26" t="s">
        <v>34</v>
      </c>
      <c r="S26" t="s">
        <v>35</v>
      </c>
      <c r="T26" t="s">
        <v>32</v>
      </c>
      <c r="U26" t="s">
        <v>36</v>
      </c>
    </row>
    <row r="27" spans="1:21" x14ac:dyDescent="0.35">
      <c r="A27">
        <v>20</v>
      </c>
      <c r="B27">
        <v>9.6</v>
      </c>
      <c r="C27">
        <v>10.5</v>
      </c>
      <c r="D27">
        <v>3000</v>
      </c>
      <c r="E27">
        <v>26.01</v>
      </c>
      <c r="F27">
        <v>143.6</v>
      </c>
      <c r="G27">
        <v>9.5</v>
      </c>
      <c r="H27">
        <v>0</v>
      </c>
      <c r="I27">
        <v>0</v>
      </c>
      <c r="J27">
        <v>0</v>
      </c>
      <c r="K27" t="s">
        <v>37</v>
      </c>
      <c r="L27">
        <v>9.6</v>
      </c>
      <c r="M27">
        <v>10.5</v>
      </c>
      <c r="N27">
        <v>3000</v>
      </c>
      <c r="O27">
        <v>26.01</v>
      </c>
      <c r="P27">
        <v>143.6</v>
      </c>
      <c r="Q27">
        <v>19</v>
      </c>
      <c r="R27">
        <v>0.48</v>
      </c>
      <c r="S27">
        <v>7.18</v>
      </c>
      <c r="T27">
        <v>143.6</v>
      </c>
      <c r="U27" s="2">
        <f>P27*0.38*1.2</f>
        <v>65.4816</v>
      </c>
    </row>
    <row r="28" spans="1:21" x14ac:dyDescent="0.35">
      <c r="A28">
        <v>22</v>
      </c>
      <c r="B28">
        <v>11.2</v>
      </c>
      <c r="C28">
        <v>11.6</v>
      </c>
      <c r="D28">
        <v>2948</v>
      </c>
      <c r="E28">
        <v>31.3</v>
      </c>
      <c r="F28">
        <v>200.3</v>
      </c>
      <c r="G28">
        <v>10.5</v>
      </c>
      <c r="H28">
        <v>0</v>
      </c>
      <c r="I28">
        <v>0</v>
      </c>
      <c r="J28">
        <v>0</v>
      </c>
      <c r="K28" t="s">
        <v>37</v>
      </c>
      <c r="L28">
        <v>11.2</v>
      </c>
      <c r="M28">
        <v>11.6</v>
      </c>
      <c r="N28">
        <v>2948</v>
      </c>
      <c r="O28">
        <v>31.3</v>
      </c>
      <c r="P28">
        <v>200.3</v>
      </c>
      <c r="Q28">
        <v>16.399999999999999</v>
      </c>
      <c r="R28">
        <v>0.51</v>
      </c>
      <c r="S28">
        <v>9.1</v>
      </c>
      <c r="T28">
        <v>200.3</v>
      </c>
      <c r="U28" s="2">
        <f t="shared" ref="U28:U43" si="1">P28*0.38*1.2</f>
        <v>91.336799999999997</v>
      </c>
    </row>
    <row r="29" spans="1:21" x14ac:dyDescent="0.35">
      <c r="A29">
        <v>24</v>
      </c>
      <c r="B29">
        <v>12.8</v>
      </c>
      <c r="C29">
        <v>12.6</v>
      </c>
      <c r="D29">
        <v>2890</v>
      </c>
      <c r="E29">
        <v>36.1</v>
      </c>
      <c r="F29">
        <v>262.60000000000002</v>
      </c>
      <c r="G29">
        <v>11.4</v>
      </c>
      <c r="H29">
        <v>107</v>
      </c>
      <c r="I29">
        <v>1.1000000000000001</v>
      </c>
      <c r="J29">
        <v>7.7</v>
      </c>
      <c r="K29">
        <v>79.900000000000006</v>
      </c>
      <c r="L29">
        <v>12.9</v>
      </c>
      <c r="M29">
        <v>12.7</v>
      </c>
      <c r="N29">
        <v>2783</v>
      </c>
      <c r="O29">
        <v>35</v>
      </c>
      <c r="P29">
        <v>255</v>
      </c>
      <c r="Q29">
        <v>14.8</v>
      </c>
      <c r="R29">
        <v>0.53</v>
      </c>
      <c r="S29">
        <v>10.94</v>
      </c>
      <c r="T29">
        <v>262.60000000000002</v>
      </c>
      <c r="U29" s="2">
        <f t="shared" si="1"/>
        <v>116.28</v>
      </c>
    </row>
    <row r="30" spans="1:21" x14ac:dyDescent="0.35">
      <c r="A30">
        <v>27</v>
      </c>
      <c r="B30">
        <v>15.1</v>
      </c>
      <c r="C30">
        <v>14</v>
      </c>
      <c r="D30">
        <v>2689</v>
      </c>
      <c r="E30">
        <v>41.27</v>
      </c>
      <c r="F30">
        <v>350.9</v>
      </c>
      <c r="G30">
        <v>12.7</v>
      </c>
      <c r="H30">
        <v>491</v>
      </c>
      <c r="I30">
        <v>6.27</v>
      </c>
      <c r="J30">
        <v>51.3</v>
      </c>
      <c r="K30">
        <v>31.6</v>
      </c>
      <c r="L30">
        <v>15.2</v>
      </c>
      <c r="M30">
        <v>14.2</v>
      </c>
      <c r="N30">
        <v>2197</v>
      </c>
      <c r="O30">
        <v>35</v>
      </c>
      <c r="P30">
        <v>299.60000000000002</v>
      </c>
      <c r="Q30">
        <v>14</v>
      </c>
      <c r="R30">
        <v>0.56000000000000005</v>
      </c>
      <c r="S30">
        <v>13.28</v>
      </c>
      <c r="T30">
        <v>358.5</v>
      </c>
      <c r="U30" s="2">
        <f t="shared" si="1"/>
        <v>136.61760000000001</v>
      </c>
    </row>
    <row r="31" spans="1:21" x14ac:dyDescent="0.35">
      <c r="A31">
        <v>30</v>
      </c>
      <c r="B31">
        <v>17.100000000000001</v>
      </c>
      <c r="C31">
        <v>15.6</v>
      </c>
      <c r="D31">
        <v>2121</v>
      </c>
      <c r="E31">
        <v>40.65</v>
      </c>
      <c r="F31">
        <v>389.8</v>
      </c>
      <c r="G31">
        <v>14.3</v>
      </c>
      <c r="H31">
        <v>351</v>
      </c>
      <c r="I31">
        <v>5.65</v>
      </c>
      <c r="J31">
        <v>52.4</v>
      </c>
      <c r="K31">
        <v>32.799999999999997</v>
      </c>
      <c r="L31">
        <v>17.2</v>
      </c>
      <c r="M31">
        <v>15.9</v>
      </c>
      <c r="N31">
        <v>1770</v>
      </c>
      <c r="O31">
        <v>35</v>
      </c>
      <c r="P31">
        <v>337.4</v>
      </c>
      <c r="Q31">
        <v>13.8</v>
      </c>
      <c r="R31">
        <v>0.56000000000000005</v>
      </c>
      <c r="S31">
        <v>14.96</v>
      </c>
      <c r="T31">
        <v>448.8</v>
      </c>
      <c r="U31" s="2">
        <f t="shared" si="1"/>
        <v>153.85439999999997</v>
      </c>
    </row>
    <row r="32" spans="1:21" x14ac:dyDescent="0.35">
      <c r="A32">
        <v>33</v>
      </c>
      <c r="B32">
        <v>18.8</v>
      </c>
      <c r="C32">
        <v>17.3</v>
      </c>
      <c r="D32">
        <v>1709</v>
      </c>
      <c r="E32">
        <v>40.159999999999997</v>
      </c>
      <c r="F32">
        <v>420.9</v>
      </c>
      <c r="G32">
        <v>15.9</v>
      </c>
      <c r="H32">
        <v>258</v>
      </c>
      <c r="I32">
        <v>5.16</v>
      </c>
      <c r="J32">
        <v>52.4</v>
      </c>
      <c r="K32">
        <v>34.6</v>
      </c>
      <c r="L32">
        <v>19</v>
      </c>
      <c r="M32">
        <v>17.5</v>
      </c>
      <c r="N32">
        <v>1451</v>
      </c>
      <c r="O32">
        <v>35</v>
      </c>
      <c r="P32">
        <v>368.6</v>
      </c>
      <c r="Q32">
        <v>13.9</v>
      </c>
      <c r="R32">
        <v>0.56000000000000005</v>
      </c>
      <c r="S32">
        <v>16.13</v>
      </c>
      <c r="T32">
        <v>532.29999999999995</v>
      </c>
      <c r="U32" s="2">
        <f t="shared" si="1"/>
        <v>168.08160000000001</v>
      </c>
    </row>
    <row r="33" spans="1:21" x14ac:dyDescent="0.35">
      <c r="A33">
        <v>37</v>
      </c>
      <c r="B33">
        <v>20.7</v>
      </c>
      <c r="C33">
        <v>19.5</v>
      </c>
      <c r="D33">
        <v>1386</v>
      </c>
      <c r="E33">
        <v>41.22</v>
      </c>
      <c r="F33">
        <v>470.6</v>
      </c>
      <c r="G33">
        <v>18.100000000000001</v>
      </c>
      <c r="H33">
        <v>243</v>
      </c>
      <c r="I33">
        <v>6.22</v>
      </c>
      <c r="J33">
        <v>69</v>
      </c>
      <c r="K33">
        <v>32.299999999999997</v>
      </c>
      <c r="L33">
        <v>20.9</v>
      </c>
      <c r="M33">
        <v>19.7</v>
      </c>
      <c r="N33">
        <v>1143</v>
      </c>
      <c r="O33">
        <v>35</v>
      </c>
      <c r="P33">
        <v>401.6</v>
      </c>
      <c r="Q33">
        <v>14.2</v>
      </c>
      <c r="R33">
        <v>0.55000000000000004</v>
      </c>
      <c r="S33">
        <v>17.14</v>
      </c>
      <c r="T33">
        <v>634.29999999999995</v>
      </c>
      <c r="U33" s="2">
        <f t="shared" si="1"/>
        <v>183.12960000000001</v>
      </c>
    </row>
    <row r="34" spans="1:21" x14ac:dyDescent="0.35">
      <c r="A34">
        <v>41</v>
      </c>
      <c r="B34">
        <v>22.3</v>
      </c>
      <c r="C34">
        <v>21.8</v>
      </c>
      <c r="D34">
        <v>1095</v>
      </c>
      <c r="E34">
        <v>40.69</v>
      </c>
      <c r="F34">
        <v>494.6</v>
      </c>
      <c r="G34">
        <v>20.3</v>
      </c>
      <c r="H34">
        <v>175</v>
      </c>
      <c r="I34">
        <v>5.69</v>
      </c>
      <c r="J34">
        <v>67.5</v>
      </c>
      <c r="K34">
        <v>35.200000000000003</v>
      </c>
      <c r="L34">
        <v>22.4</v>
      </c>
      <c r="M34">
        <v>22</v>
      </c>
      <c r="N34">
        <v>920</v>
      </c>
      <c r="O34">
        <v>35</v>
      </c>
      <c r="P34">
        <v>427.1</v>
      </c>
      <c r="Q34">
        <v>14.7</v>
      </c>
      <c r="R34">
        <v>0.53</v>
      </c>
      <c r="S34">
        <v>17.739999999999998</v>
      </c>
      <c r="T34">
        <v>727.3</v>
      </c>
      <c r="U34" s="2">
        <f t="shared" si="1"/>
        <v>194.7576</v>
      </c>
    </row>
    <row r="35" spans="1:21" x14ac:dyDescent="0.35">
      <c r="A35">
        <v>45</v>
      </c>
      <c r="B35">
        <v>23.6</v>
      </c>
      <c r="C35">
        <v>24.1</v>
      </c>
      <c r="D35">
        <v>883</v>
      </c>
      <c r="E35">
        <v>40.28</v>
      </c>
      <c r="F35">
        <v>512.70000000000005</v>
      </c>
      <c r="G35">
        <v>22.7</v>
      </c>
      <c r="H35">
        <v>131</v>
      </c>
      <c r="I35">
        <v>5.28</v>
      </c>
      <c r="J35">
        <v>65.8</v>
      </c>
      <c r="K35">
        <v>38.299999999999997</v>
      </c>
      <c r="L35">
        <v>23.7</v>
      </c>
      <c r="M35">
        <v>24.3</v>
      </c>
      <c r="N35">
        <v>752</v>
      </c>
      <c r="O35">
        <v>35</v>
      </c>
      <c r="P35">
        <v>447</v>
      </c>
      <c r="Q35">
        <v>15.4</v>
      </c>
      <c r="R35">
        <v>0.51</v>
      </c>
      <c r="S35">
        <v>18.059999999999999</v>
      </c>
      <c r="T35">
        <v>812.9</v>
      </c>
      <c r="U35" s="2">
        <f t="shared" si="1"/>
        <v>203.83200000000002</v>
      </c>
    </row>
    <row r="36" spans="1:21" x14ac:dyDescent="0.35">
      <c r="A36">
        <v>50</v>
      </c>
      <c r="B36">
        <v>25</v>
      </c>
      <c r="C36">
        <v>27</v>
      </c>
      <c r="D36">
        <v>717</v>
      </c>
      <c r="E36">
        <v>41.11</v>
      </c>
      <c r="F36">
        <v>545.29999999999995</v>
      </c>
      <c r="G36">
        <v>25.7</v>
      </c>
      <c r="H36">
        <v>118</v>
      </c>
      <c r="I36">
        <v>6.11</v>
      </c>
      <c r="J36">
        <v>79.5</v>
      </c>
      <c r="K36">
        <v>37.9</v>
      </c>
      <c r="L36">
        <v>25.1</v>
      </c>
      <c r="M36">
        <v>27.3</v>
      </c>
      <c r="N36">
        <v>599</v>
      </c>
      <c r="O36">
        <v>35</v>
      </c>
      <c r="P36">
        <v>465.7</v>
      </c>
      <c r="Q36">
        <v>16.3</v>
      </c>
      <c r="R36">
        <v>0.48</v>
      </c>
      <c r="S36">
        <v>18.22</v>
      </c>
      <c r="T36">
        <v>911.2</v>
      </c>
      <c r="U36" s="2">
        <f t="shared" si="1"/>
        <v>212.35920000000002</v>
      </c>
    </row>
    <row r="37" spans="1:21" x14ac:dyDescent="0.35">
      <c r="A37">
        <v>56</v>
      </c>
      <c r="B37">
        <v>26.3</v>
      </c>
      <c r="C37">
        <v>30.6</v>
      </c>
      <c r="D37">
        <v>568</v>
      </c>
      <c r="E37">
        <v>41.77</v>
      </c>
      <c r="F37">
        <v>573.20000000000005</v>
      </c>
      <c r="G37">
        <v>29.4</v>
      </c>
      <c r="H37">
        <v>100</v>
      </c>
      <c r="I37">
        <v>6.77</v>
      </c>
      <c r="J37">
        <v>91.6</v>
      </c>
      <c r="K37">
        <v>38.799999999999997</v>
      </c>
      <c r="L37">
        <v>26.5</v>
      </c>
      <c r="M37">
        <v>30.9</v>
      </c>
      <c r="N37">
        <v>468</v>
      </c>
      <c r="O37">
        <v>35</v>
      </c>
      <c r="P37">
        <v>481.7</v>
      </c>
      <c r="Q37">
        <v>17.5</v>
      </c>
      <c r="R37">
        <v>0.45</v>
      </c>
      <c r="S37">
        <v>18.190000000000001</v>
      </c>
      <c r="T37">
        <v>1018.7</v>
      </c>
      <c r="U37" s="2">
        <f t="shared" si="1"/>
        <v>219.65519999999998</v>
      </c>
    </row>
    <row r="38" spans="1:21" x14ac:dyDescent="0.35">
      <c r="A38">
        <v>62</v>
      </c>
      <c r="B38">
        <v>27.5</v>
      </c>
      <c r="C38">
        <v>34.4</v>
      </c>
      <c r="D38">
        <v>446</v>
      </c>
      <c r="E38">
        <v>41.34</v>
      </c>
      <c r="F38">
        <v>579.70000000000005</v>
      </c>
      <c r="G38">
        <v>33.299999999999997</v>
      </c>
      <c r="H38">
        <v>73</v>
      </c>
      <c r="I38">
        <v>6.34</v>
      </c>
      <c r="J38">
        <v>88</v>
      </c>
      <c r="K38">
        <v>43.4</v>
      </c>
      <c r="L38">
        <v>27.6</v>
      </c>
      <c r="M38">
        <v>34.6</v>
      </c>
      <c r="N38">
        <v>373</v>
      </c>
      <c r="O38">
        <v>35</v>
      </c>
      <c r="P38">
        <v>491.7</v>
      </c>
      <c r="Q38">
        <v>18.8</v>
      </c>
      <c r="R38">
        <v>0.43</v>
      </c>
      <c r="S38">
        <v>18.010000000000002</v>
      </c>
      <c r="T38">
        <v>1116.7</v>
      </c>
      <c r="U38" s="2">
        <f t="shared" si="1"/>
        <v>224.21520000000001</v>
      </c>
    </row>
    <row r="39" spans="1:21" x14ac:dyDescent="0.35">
      <c r="A39">
        <v>69</v>
      </c>
      <c r="B39">
        <v>28.6</v>
      </c>
      <c r="C39">
        <v>38.799999999999997</v>
      </c>
      <c r="D39">
        <v>354</v>
      </c>
      <c r="E39">
        <v>41.92</v>
      </c>
      <c r="F39">
        <v>595.4</v>
      </c>
      <c r="G39">
        <v>38.1</v>
      </c>
      <c r="H39">
        <v>61</v>
      </c>
      <c r="I39">
        <v>6.92</v>
      </c>
      <c r="J39">
        <v>97.7</v>
      </c>
      <c r="K39">
        <v>45.3</v>
      </c>
      <c r="L39">
        <v>28.6</v>
      </c>
      <c r="M39">
        <v>39</v>
      </c>
      <c r="N39">
        <v>293</v>
      </c>
      <c r="O39">
        <v>35</v>
      </c>
      <c r="P39">
        <v>497.6</v>
      </c>
      <c r="Q39">
        <v>20.399999999999999</v>
      </c>
      <c r="R39">
        <v>0.4</v>
      </c>
      <c r="S39">
        <v>17.690000000000001</v>
      </c>
      <c r="T39">
        <v>1220.3</v>
      </c>
      <c r="U39" s="2">
        <f t="shared" si="1"/>
        <v>226.90560000000002</v>
      </c>
    </row>
    <row r="40" spans="1:21" x14ac:dyDescent="0.35">
      <c r="A40">
        <v>77</v>
      </c>
      <c r="B40">
        <v>29.6</v>
      </c>
      <c r="C40">
        <v>44.1</v>
      </c>
      <c r="D40">
        <v>278</v>
      </c>
      <c r="E40">
        <v>42.43</v>
      </c>
      <c r="F40">
        <v>603.4</v>
      </c>
      <c r="G40">
        <v>43.9</v>
      </c>
      <c r="H40">
        <v>49</v>
      </c>
      <c r="I40">
        <v>7.43</v>
      </c>
      <c r="J40">
        <v>105.4</v>
      </c>
      <c r="K40">
        <v>48.3</v>
      </c>
      <c r="L40">
        <v>29.7</v>
      </c>
      <c r="M40">
        <v>44.2</v>
      </c>
      <c r="N40">
        <v>229</v>
      </c>
      <c r="O40">
        <v>35</v>
      </c>
      <c r="P40">
        <v>497.9</v>
      </c>
      <c r="Q40">
        <v>22.3</v>
      </c>
      <c r="R40">
        <v>0.37</v>
      </c>
      <c r="S40">
        <v>17.22</v>
      </c>
      <c r="T40">
        <v>1326</v>
      </c>
      <c r="U40" s="2">
        <f t="shared" si="1"/>
        <v>227.04239999999999</v>
      </c>
    </row>
    <row r="41" spans="1:21" x14ac:dyDescent="0.35">
      <c r="A41">
        <v>85</v>
      </c>
      <c r="B41">
        <v>30.5</v>
      </c>
      <c r="C41">
        <v>49.7</v>
      </c>
      <c r="D41">
        <v>217</v>
      </c>
      <c r="E41">
        <v>42.06</v>
      </c>
      <c r="F41">
        <v>591.4</v>
      </c>
      <c r="G41">
        <v>49.7</v>
      </c>
      <c r="H41">
        <v>36</v>
      </c>
      <c r="I41">
        <v>7.06</v>
      </c>
      <c r="J41">
        <v>99.3</v>
      </c>
      <c r="K41">
        <v>54.3</v>
      </c>
      <c r="L41">
        <v>30.5</v>
      </c>
      <c r="M41">
        <v>49.7</v>
      </c>
      <c r="N41">
        <v>181</v>
      </c>
      <c r="O41">
        <v>35</v>
      </c>
      <c r="P41">
        <v>492.1</v>
      </c>
      <c r="Q41">
        <v>24.4</v>
      </c>
      <c r="R41">
        <v>0.34</v>
      </c>
      <c r="S41">
        <v>16.7</v>
      </c>
      <c r="T41">
        <v>1419.5</v>
      </c>
      <c r="U41" s="2">
        <f t="shared" si="1"/>
        <v>224.39760000000001</v>
      </c>
    </row>
    <row r="42" spans="1:21" x14ac:dyDescent="0.35">
      <c r="A42">
        <v>94</v>
      </c>
      <c r="B42">
        <v>31.4</v>
      </c>
      <c r="C42">
        <v>56.2</v>
      </c>
      <c r="D42">
        <v>171</v>
      </c>
      <c r="E42">
        <v>42.54</v>
      </c>
      <c r="F42">
        <v>582.5</v>
      </c>
      <c r="G42">
        <v>56.2</v>
      </c>
      <c r="H42">
        <v>30</v>
      </c>
      <c r="I42">
        <v>7.54</v>
      </c>
      <c r="J42">
        <v>103.2</v>
      </c>
      <c r="K42">
        <v>57.9</v>
      </c>
      <c r="L42">
        <v>31.4</v>
      </c>
      <c r="M42">
        <v>56.2</v>
      </c>
      <c r="N42">
        <v>141</v>
      </c>
      <c r="O42">
        <v>35</v>
      </c>
      <c r="P42">
        <v>479.2</v>
      </c>
      <c r="Q42">
        <v>26.9</v>
      </c>
      <c r="R42">
        <v>0.32</v>
      </c>
      <c r="S42">
        <v>16.059999999999999</v>
      </c>
      <c r="T42">
        <v>1509.9</v>
      </c>
      <c r="U42" s="2">
        <f t="shared" si="1"/>
        <v>218.51519999999999</v>
      </c>
    </row>
    <row r="43" spans="1:21" x14ac:dyDescent="0.35">
      <c r="A43">
        <v>100</v>
      </c>
      <c r="B43">
        <v>31.9</v>
      </c>
      <c r="C43">
        <v>61.1</v>
      </c>
      <c r="D43">
        <v>136</v>
      </c>
      <c r="E43">
        <v>39.93</v>
      </c>
      <c r="F43">
        <v>531.5</v>
      </c>
      <c r="H43">
        <v>0</v>
      </c>
      <c r="I43">
        <v>0</v>
      </c>
      <c r="J43">
        <v>0</v>
      </c>
      <c r="L43">
        <v>31.9</v>
      </c>
      <c r="M43">
        <v>61.1</v>
      </c>
      <c r="N43">
        <v>136</v>
      </c>
      <c r="O43">
        <v>39.93</v>
      </c>
      <c r="P43">
        <v>531.5</v>
      </c>
      <c r="Q43">
        <v>26.9</v>
      </c>
      <c r="R43">
        <v>0.31</v>
      </c>
      <c r="S43">
        <v>15.62</v>
      </c>
      <c r="T43">
        <v>1562.2</v>
      </c>
      <c r="U43" s="2">
        <f t="shared" si="1"/>
        <v>242.36399999999998</v>
      </c>
    </row>
    <row r="46" spans="1:21" x14ac:dyDescent="0.35">
      <c r="A46" t="s">
        <v>41</v>
      </c>
    </row>
    <row r="47" spans="1:21" x14ac:dyDescent="0.35">
      <c r="A47" t="s">
        <v>0</v>
      </c>
      <c r="B47" t="s">
        <v>8</v>
      </c>
      <c r="C47" t="s">
        <v>9</v>
      </c>
      <c r="D47" t="s">
        <v>10</v>
      </c>
      <c r="E47" t="s">
        <v>11</v>
      </c>
      <c r="F47" t="s">
        <v>12</v>
      </c>
      <c r="G47" t="s">
        <v>13</v>
      </c>
      <c r="H47" t="s">
        <v>14</v>
      </c>
      <c r="I47" t="s">
        <v>15</v>
      </c>
      <c r="J47" t="s">
        <v>16</v>
      </c>
      <c r="K47" t="s">
        <v>17</v>
      </c>
      <c r="L47" t="s">
        <v>18</v>
      </c>
      <c r="M47" t="s">
        <v>19</v>
      </c>
      <c r="N47" t="s">
        <v>20</v>
      </c>
      <c r="O47" t="s">
        <v>21</v>
      </c>
      <c r="P47" t="s">
        <v>22</v>
      </c>
      <c r="Q47" t="s">
        <v>23</v>
      </c>
      <c r="R47" t="s">
        <v>24</v>
      </c>
      <c r="S47" t="s">
        <v>25</v>
      </c>
      <c r="T47" t="s">
        <v>26</v>
      </c>
      <c r="U47" t="s">
        <v>1</v>
      </c>
    </row>
    <row r="48" spans="1:21" x14ac:dyDescent="0.35">
      <c r="A48" t="s">
        <v>27</v>
      </c>
      <c r="B48" t="s">
        <v>28</v>
      </c>
      <c r="C48" t="s">
        <v>29</v>
      </c>
      <c r="D48" t="s">
        <v>30</v>
      </c>
      <c r="E48" t="s">
        <v>31</v>
      </c>
      <c r="F48" t="s">
        <v>32</v>
      </c>
      <c r="G48" t="s">
        <v>29</v>
      </c>
      <c r="H48" t="s">
        <v>30</v>
      </c>
      <c r="I48" t="s">
        <v>31</v>
      </c>
      <c r="J48" t="s">
        <v>32</v>
      </c>
      <c r="K48" t="s">
        <v>33</v>
      </c>
      <c r="L48" t="s">
        <v>28</v>
      </c>
      <c r="M48" t="s">
        <v>29</v>
      </c>
      <c r="N48" t="s">
        <v>30</v>
      </c>
      <c r="O48" t="s">
        <v>31</v>
      </c>
      <c r="P48" t="s">
        <v>32</v>
      </c>
      <c r="Q48" t="s">
        <v>33</v>
      </c>
      <c r="R48" t="s">
        <v>34</v>
      </c>
      <c r="S48" t="s">
        <v>35</v>
      </c>
      <c r="T48" t="s">
        <v>32</v>
      </c>
      <c r="U48" t="s">
        <v>36</v>
      </c>
    </row>
    <row r="49" spans="1:21" x14ac:dyDescent="0.35">
      <c r="A49">
        <v>20</v>
      </c>
      <c r="B49">
        <v>4.5</v>
      </c>
      <c r="C49">
        <v>2.6</v>
      </c>
      <c r="D49">
        <v>19645</v>
      </c>
      <c r="E49">
        <v>10.77</v>
      </c>
      <c r="F49">
        <v>32.700000000000003</v>
      </c>
      <c r="G49">
        <v>2.4</v>
      </c>
      <c r="H49">
        <v>0</v>
      </c>
      <c r="I49">
        <v>0</v>
      </c>
      <c r="J49">
        <v>0</v>
      </c>
      <c r="K49" t="s">
        <v>37</v>
      </c>
      <c r="L49">
        <v>4.5</v>
      </c>
      <c r="M49">
        <v>2.6</v>
      </c>
      <c r="N49">
        <v>19645</v>
      </c>
      <c r="O49">
        <v>10.77</v>
      </c>
      <c r="P49">
        <v>32.700000000000003</v>
      </c>
      <c r="Q49">
        <v>25.3</v>
      </c>
      <c r="R49">
        <v>0.23</v>
      </c>
      <c r="S49">
        <v>1.64</v>
      </c>
      <c r="T49">
        <v>32.700000000000003</v>
      </c>
      <c r="U49" s="2">
        <f>P49*0.58</f>
        <v>18.966000000000001</v>
      </c>
    </row>
    <row r="50" spans="1:21" x14ac:dyDescent="0.35">
      <c r="A50">
        <v>22</v>
      </c>
      <c r="B50">
        <v>5.0999999999999996</v>
      </c>
      <c r="C50">
        <v>3</v>
      </c>
      <c r="D50">
        <v>19515</v>
      </c>
      <c r="E50">
        <v>13.69</v>
      </c>
      <c r="F50">
        <v>49.6</v>
      </c>
      <c r="G50">
        <v>2.7</v>
      </c>
      <c r="H50">
        <v>0</v>
      </c>
      <c r="I50">
        <v>0</v>
      </c>
      <c r="J50">
        <v>0</v>
      </c>
      <c r="K50" t="s">
        <v>37</v>
      </c>
      <c r="L50">
        <v>5.0999999999999996</v>
      </c>
      <c r="M50">
        <v>3</v>
      </c>
      <c r="N50">
        <v>19515</v>
      </c>
      <c r="O50">
        <v>13.69</v>
      </c>
      <c r="P50">
        <v>49.6</v>
      </c>
      <c r="Q50">
        <v>20.9</v>
      </c>
      <c r="R50">
        <v>0.23</v>
      </c>
      <c r="S50">
        <v>2.25</v>
      </c>
      <c r="T50">
        <v>49.6</v>
      </c>
      <c r="U50" s="2">
        <f t="shared" ref="U50:U65" si="2">P50*0.58</f>
        <v>28.767999999999997</v>
      </c>
    </row>
    <row r="51" spans="1:21" x14ac:dyDescent="0.35">
      <c r="A51">
        <v>24</v>
      </c>
      <c r="B51">
        <v>5.7</v>
      </c>
      <c r="C51">
        <v>3.3</v>
      </c>
      <c r="D51">
        <v>19318</v>
      </c>
      <c r="E51">
        <v>16.68</v>
      </c>
      <c r="F51">
        <v>63.4</v>
      </c>
      <c r="G51">
        <v>3</v>
      </c>
      <c r="H51">
        <v>0</v>
      </c>
      <c r="I51">
        <v>0</v>
      </c>
      <c r="J51">
        <v>0</v>
      </c>
      <c r="K51" t="s">
        <v>37</v>
      </c>
      <c r="L51">
        <v>5.7</v>
      </c>
      <c r="M51">
        <v>3.3</v>
      </c>
      <c r="N51">
        <v>19318</v>
      </c>
      <c r="O51">
        <v>16.68</v>
      </c>
      <c r="P51">
        <v>63.4</v>
      </c>
      <c r="Q51">
        <v>17.600000000000001</v>
      </c>
      <c r="R51">
        <v>0.24</v>
      </c>
      <c r="S51">
        <v>2.64</v>
      </c>
      <c r="T51">
        <v>63.4</v>
      </c>
      <c r="U51" s="2">
        <f t="shared" si="2"/>
        <v>36.771999999999998</v>
      </c>
    </row>
    <row r="52" spans="1:21" x14ac:dyDescent="0.35">
      <c r="A52">
        <v>27</v>
      </c>
      <c r="B52">
        <v>6.7</v>
      </c>
      <c r="C52">
        <v>3.8</v>
      </c>
      <c r="D52">
        <v>18790</v>
      </c>
      <c r="E52">
        <v>20.96</v>
      </c>
      <c r="F52">
        <v>88.2</v>
      </c>
      <c r="G52">
        <v>3.4</v>
      </c>
      <c r="H52">
        <v>0</v>
      </c>
      <c r="I52">
        <v>0</v>
      </c>
      <c r="J52">
        <v>0</v>
      </c>
      <c r="K52" t="s">
        <v>37</v>
      </c>
      <c r="L52">
        <v>6.7</v>
      </c>
      <c r="M52">
        <v>3.8</v>
      </c>
      <c r="N52">
        <v>18790</v>
      </c>
      <c r="O52">
        <v>20.96</v>
      </c>
      <c r="P52">
        <v>88.2</v>
      </c>
      <c r="Q52">
        <v>14.1</v>
      </c>
      <c r="R52">
        <v>0.25</v>
      </c>
      <c r="S52">
        <v>3.27</v>
      </c>
      <c r="T52">
        <v>88.2</v>
      </c>
      <c r="U52" s="2">
        <f t="shared" si="2"/>
        <v>51.155999999999999</v>
      </c>
    </row>
    <row r="53" spans="1:21" x14ac:dyDescent="0.35">
      <c r="A53">
        <v>30</v>
      </c>
      <c r="B53">
        <v>7.8</v>
      </c>
      <c r="C53">
        <v>4.2</v>
      </c>
      <c r="D53">
        <v>17748</v>
      </c>
      <c r="E53">
        <v>24.8</v>
      </c>
      <c r="F53">
        <v>116.8</v>
      </c>
      <c r="G53">
        <v>3.9</v>
      </c>
      <c r="H53">
        <v>0</v>
      </c>
      <c r="I53">
        <v>0</v>
      </c>
      <c r="J53">
        <v>0</v>
      </c>
      <c r="K53" t="s">
        <v>37</v>
      </c>
      <c r="L53">
        <v>7.8</v>
      </c>
      <c r="M53">
        <v>4.2</v>
      </c>
      <c r="N53">
        <v>17748</v>
      </c>
      <c r="O53">
        <v>24.8</v>
      </c>
      <c r="P53">
        <v>116.8</v>
      </c>
      <c r="Q53">
        <v>11.7</v>
      </c>
      <c r="R53">
        <v>0.26</v>
      </c>
      <c r="S53">
        <v>3.89</v>
      </c>
      <c r="T53">
        <v>116.8</v>
      </c>
      <c r="U53" s="2">
        <f t="shared" si="2"/>
        <v>67.744</v>
      </c>
    </row>
    <row r="54" spans="1:21" x14ac:dyDescent="0.35">
      <c r="A54">
        <v>33</v>
      </c>
      <c r="B54">
        <v>9</v>
      </c>
      <c r="C54">
        <v>4.7</v>
      </c>
      <c r="D54">
        <v>15922</v>
      </c>
      <c r="E54">
        <v>28.11</v>
      </c>
      <c r="F54">
        <v>148</v>
      </c>
      <c r="G54">
        <v>4.4000000000000004</v>
      </c>
      <c r="H54">
        <v>2075</v>
      </c>
      <c r="I54">
        <v>3.11</v>
      </c>
      <c r="J54">
        <v>15.9</v>
      </c>
      <c r="K54">
        <v>29.8</v>
      </c>
      <c r="L54">
        <v>9.1</v>
      </c>
      <c r="M54">
        <v>4.8</v>
      </c>
      <c r="N54">
        <v>13847</v>
      </c>
      <c r="O54">
        <v>25</v>
      </c>
      <c r="P54">
        <v>132.1</v>
      </c>
      <c r="Q54">
        <v>11</v>
      </c>
      <c r="R54">
        <v>0.27</v>
      </c>
      <c r="S54">
        <v>4.4800000000000004</v>
      </c>
      <c r="T54">
        <v>148</v>
      </c>
      <c r="U54" s="2">
        <f t="shared" si="2"/>
        <v>76.617999999999995</v>
      </c>
    </row>
    <row r="55" spans="1:21" x14ac:dyDescent="0.35">
      <c r="A55">
        <v>37</v>
      </c>
      <c r="B55">
        <v>10.6</v>
      </c>
      <c r="C55">
        <v>5.6</v>
      </c>
      <c r="D55">
        <v>11746</v>
      </c>
      <c r="E55">
        <v>28.83</v>
      </c>
      <c r="F55">
        <v>174.1</v>
      </c>
      <c r="G55">
        <v>5.2</v>
      </c>
      <c r="H55">
        <v>1811</v>
      </c>
      <c r="I55">
        <v>3.83</v>
      </c>
      <c r="J55">
        <v>22.5</v>
      </c>
      <c r="K55">
        <v>26</v>
      </c>
      <c r="L55">
        <v>10.6</v>
      </c>
      <c r="M55">
        <v>5.7</v>
      </c>
      <c r="N55">
        <v>9934</v>
      </c>
      <c r="O55">
        <v>25</v>
      </c>
      <c r="P55">
        <v>151.6</v>
      </c>
      <c r="Q55">
        <v>10.7</v>
      </c>
      <c r="R55">
        <v>0.28999999999999998</v>
      </c>
      <c r="S55">
        <v>5.14</v>
      </c>
      <c r="T55">
        <v>190</v>
      </c>
      <c r="U55" s="2">
        <f t="shared" si="2"/>
        <v>87.927999999999997</v>
      </c>
    </row>
    <row r="56" spans="1:21" x14ac:dyDescent="0.35">
      <c r="A56">
        <v>41</v>
      </c>
      <c r="B56">
        <v>12.1</v>
      </c>
      <c r="C56">
        <v>6.5</v>
      </c>
      <c r="D56">
        <v>8555</v>
      </c>
      <c r="E56">
        <v>28.32</v>
      </c>
      <c r="F56">
        <v>192.2</v>
      </c>
      <c r="G56">
        <v>6.1</v>
      </c>
      <c r="H56">
        <v>1146</v>
      </c>
      <c r="I56">
        <v>3.32</v>
      </c>
      <c r="J56">
        <v>22</v>
      </c>
      <c r="K56">
        <v>27.8</v>
      </c>
      <c r="L56">
        <v>12.1</v>
      </c>
      <c r="M56">
        <v>6.6</v>
      </c>
      <c r="N56">
        <v>7409</v>
      </c>
      <c r="O56">
        <v>25</v>
      </c>
      <c r="P56">
        <v>170.2</v>
      </c>
      <c r="Q56">
        <v>10.6</v>
      </c>
      <c r="R56">
        <v>0.28999999999999998</v>
      </c>
      <c r="S56">
        <v>5.62</v>
      </c>
      <c r="T56">
        <v>230.6</v>
      </c>
      <c r="U56" s="2">
        <f t="shared" si="2"/>
        <v>98.71599999999998</v>
      </c>
    </row>
    <row r="57" spans="1:21" x14ac:dyDescent="0.35">
      <c r="A57">
        <v>45</v>
      </c>
      <c r="B57">
        <v>13.5</v>
      </c>
      <c r="C57">
        <v>7.4</v>
      </c>
      <c r="D57">
        <v>6506</v>
      </c>
      <c r="E57">
        <v>27.9</v>
      </c>
      <c r="F57">
        <v>208.6</v>
      </c>
      <c r="G57">
        <v>7</v>
      </c>
      <c r="H57">
        <v>763</v>
      </c>
      <c r="I57">
        <v>2.9</v>
      </c>
      <c r="J57">
        <v>21.2</v>
      </c>
      <c r="K57">
        <v>29.9</v>
      </c>
      <c r="L57">
        <v>13.5</v>
      </c>
      <c r="M57">
        <v>7.4</v>
      </c>
      <c r="N57">
        <v>5742</v>
      </c>
      <c r="O57">
        <v>25</v>
      </c>
      <c r="P57">
        <v>187.4</v>
      </c>
      <c r="Q57">
        <v>10.6</v>
      </c>
      <c r="R57">
        <v>0.3</v>
      </c>
      <c r="S57">
        <v>5.98</v>
      </c>
      <c r="T57">
        <v>269</v>
      </c>
      <c r="U57" s="2">
        <f t="shared" si="2"/>
        <v>108.69199999999999</v>
      </c>
    </row>
    <row r="58" spans="1:21" x14ac:dyDescent="0.35">
      <c r="A58">
        <v>50</v>
      </c>
      <c r="B58">
        <v>15</v>
      </c>
      <c r="C58">
        <v>8.5</v>
      </c>
      <c r="D58">
        <v>4982</v>
      </c>
      <c r="E58">
        <v>28.16</v>
      </c>
      <c r="F58">
        <v>232.4</v>
      </c>
      <c r="G58">
        <v>8.1</v>
      </c>
      <c r="H58">
        <v>620</v>
      </c>
      <c r="I58">
        <v>3.16</v>
      </c>
      <c r="J58">
        <v>25.6</v>
      </c>
      <c r="K58">
        <v>29.2</v>
      </c>
      <c r="L58">
        <v>15</v>
      </c>
      <c r="M58">
        <v>8.5</v>
      </c>
      <c r="N58">
        <v>4362</v>
      </c>
      <c r="O58">
        <v>25</v>
      </c>
      <c r="P58">
        <v>206.8</v>
      </c>
      <c r="Q58">
        <v>10.8</v>
      </c>
      <c r="R58">
        <v>0.3</v>
      </c>
      <c r="S58">
        <v>6.28</v>
      </c>
      <c r="T58">
        <v>314</v>
      </c>
      <c r="U58" s="2">
        <f t="shared" si="2"/>
        <v>119.944</v>
      </c>
    </row>
    <row r="59" spans="1:21" x14ac:dyDescent="0.35">
      <c r="A59">
        <v>56</v>
      </c>
      <c r="B59">
        <v>16.5</v>
      </c>
      <c r="C59">
        <v>9.6999999999999993</v>
      </c>
      <c r="D59">
        <v>3790</v>
      </c>
      <c r="E59">
        <v>28.28</v>
      </c>
      <c r="F59">
        <v>256.5</v>
      </c>
      <c r="G59">
        <v>9.4</v>
      </c>
      <c r="H59">
        <v>477</v>
      </c>
      <c r="I59">
        <v>3.28</v>
      </c>
      <c r="J59">
        <v>29.3</v>
      </c>
      <c r="K59">
        <v>29.6</v>
      </c>
      <c r="L59">
        <v>16.600000000000001</v>
      </c>
      <c r="M59">
        <v>9.8000000000000007</v>
      </c>
      <c r="N59">
        <v>3313</v>
      </c>
      <c r="O59">
        <v>25</v>
      </c>
      <c r="P59">
        <v>227.1</v>
      </c>
      <c r="Q59">
        <v>11</v>
      </c>
      <c r="R59">
        <v>0.28999999999999998</v>
      </c>
      <c r="S59">
        <v>6.49</v>
      </c>
      <c r="T59">
        <v>363.7</v>
      </c>
      <c r="U59" s="2">
        <f t="shared" si="2"/>
        <v>131.71799999999999</v>
      </c>
    </row>
    <row r="60" spans="1:21" x14ac:dyDescent="0.35">
      <c r="A60">
        <v>62</v>
      </c>
      <c r="B60">
        <v>17.899999999999999</v>
      </c>
      <c r="C60">
        <v>10.9</v>
      </c>
      <c r="D60">
        <v>2964</v>
      </c>
      <c r="E60">
        <v>27.87</v>
      </c>
      <c r="F60">
        <v>272.60000000000002</v>
      </c>
      <c r="G60">
        <v>10.6</v>
      </c>
      <c r="H60">
        <v>325</v>
      </c>
      <c r="I60">
        <v>2.87</v>
      </c>
      <c r="J60">
        <v>27.8</v>
      </c>
      <c r="K60">
        <v>32.700000000000003</v>
      </c>
      <c r="L60">
        <v>17.899999999999999</v>
      </c>
      <c r="M60">
        <v>11</v>
      </c>
      <c r="N60">
        <v>2639</v>
      </c>
      <c r="O60">
        <v>25</v>
      </c>
      <c r="P60">
        <v>244.8</v>
      </c>
      <c r="Q60">
        <v>11.3</v>
      </c>
      <c r="R60">
        <v>0.28999999999999998</v>
      </c>
      <c r="S60">
        <v>6.6</v>
      </c>
      <c r="T60">
        <v>409.2</v>
      </c>
      <c r="U60" s="2">
        <f t="shared" si="2"/>
        <v>141.98400000000001</v>
      </c>
    </row>
    <row r="61" spans="1:21" x14ac:dyDescent="0.35">
      <c r="A61">
        <v>69</v>
      </c>
      <c r="B61">
        <v>19.2</v>
      </c>
      <c r="C61">
        <v>12.3</v>
      </c>
      <c r="D61">
        <v>2372</v>
      </c>
      <c r="E61">
        <v>27.96</v>
      </c>
      <c r="F61">
        <v>293.60000000000002</v>
      </c>
      <c r="G61">
        <v>12</v>
      </c>
      <c r="H61">
        <v>260</v>
      </c>
      <c r="I61">
        <v>2.96</v>
      </c>
      <c r="J61">
        <v>30.9</v>
      </c>
      <c r="K61">
        <v>33.5</v>
      </c>
      <c r="L61">
        <v>19.2</v>
      </c>
      <c r="M61">
        <v>12.3</v>
      </c>
      <c r="N61">
        <v>2111</v>
      </c>
      <c r="O61">
        <v>25</v>
      </c>
      <c r="P61">
        <v>262.7</v>
      </c>
      <c r="Q61">
        <v>11.7</v>
      </c>
      <c r="R61">
        <v>0.28000000000000003</v>
      </c>
      <c r="S61">
        <v>6.64</v>
      </c>
      <c r="T61">
        <v>458</v>
      </c>
      <c r="U61" s="2">
        <f t="shared" si="2"/>
        <v>152.36599999999999</v>
      </c>
    </row>
    <row r="62" spans="1:21" x14ac:dyDescent="0.35">
      <c r="A62">
        <v>77</v>
      </c>
      <c r="B62">
        <v>20.5</v>
      </c>
      <c r="C62">
        <v>13.7</v>
      </c>
      <c r="D62">
        <v>1912</v>
      </c>
      <c r="E62">
        <v>27.99</v>
      </c>
      <c r="F62">
        <v>313.89999999999998</v>
      </c>
      <c r="G62">
        <v>13.6</v>
      </c>
      <c r="H62">
        <v>207</v>
      </c>
      <c r="I62">
        <v>2.99</v>
      </c>
      <c r="J62">
        <v>33.5</v>
      </c>
      <c r="K62">
        <v>34.799999999999997</v>
      </c>
      <c r="L62">
        <v>20.5</v>
      </c>
      <c r="M62">
        <v>13.7</v>
      </c>
      <c r="N62">
        <v>1705</v>
      </c>
      <c r="O62">
        <v>25</v>
      </c>
      <c r="P62">
        <v>280.39999999999998</v>
      </c>
      <c r="Q62">
        <v>12.1</v>
      </c>
      <c r="R62">
        <v>0.26</v>
      </c>
      <c r="S62">
        <v>6.61</v>
      </c>
      <c r="T62">
        <v>509.1</v>
      </c>
      <c r="U62" s="2">
        <f t="shared" si="2"/>
        <v>162.63199999999998</v>
      </c>
    </row>
    <row r="63" spans="1:21" x14ac:dyDescent="0.35">
      <c r="A63">
        <v>85</v>
      </c>
      <c r="B63">
        <v>21.6</v>
      </c>
      <c r="C63">
        <v>15</v>
      </c>
      <c r="D63">
        <v>1574</v>
      </c>
      <c r="E63">
        <v>27.69</v>
      </c>
      <c r="F63">
        <v>327.60000000000002</v>
      </c>
      <c r="G63">
        <v>15</v>
      </c>
      <c r="H63">
        <v>153</v>
      </c>
      <c r="I63">
        <v>2.69</v>
      </c>
      <c r="J63">
        <v>31.8</v>
      </c>
      <c r="K63">
        <v>38.200000000000003</v>
      </c>
      <c r="L63">
        <v>21.6</v>
      </c>
      <c r="M63">
        <v>15</v>
      </c>
      <c r="N63">
        <v>1421</v>
      </c>
      <c r="O63">
        <v>25</v>
      </c>
      <c r="P63">
        <v>295.8</v>
      </c>
      <c r="Q63">
        <v>12.5</v>
      </c>
      <c r="R63">
        <v>0.25</v>
      </c>
      <c r="S63">
        <v>6.55</v>
      </c>
      <c r="T63">
        <v>556.4</v>
      </c>
      <c r="U63" s="2">
        <f t="shared" si="2"/>
        <v>171.56399999999999</v>
      </c>
    </row>
    <row r="64" spans="1:21" x14ac:dyDescent="0.35">
      <c r="A64">
        <v>94</v>
      </c>
      <c r="B64">
        <v>22.7</v>
      </c>
      <c r="C64">
        <v>16.399999999999999</v>
      </c>
      <c r="D64">
        <v>1318</v>
      </c>
      <c r="E64">
        <v>27.74</v>
      </c>
      <c r="F64">
        <v>345.2</v>
      </c>
      <c r="G64">
        <v>16.399999999999999</v>
      </c>
      <c r="H64">
        <v>130</v>
      </c>
      <c r="I64">
        <v>2.74</v>
      </c>
      <c r="J64">
        <v>34.1</v>
      </c>
      <c r="K64">
        <v>39.200000000000003</v>
      </c>
      <c r="L64">
        <v>22.7</v>
      </c>
      <c r="M64">
        <v>16.399999999999999</v>
      </c>
      <c r="N64">
        <v>1188</v>
      </c>
      <c r="O64">
        <v>25</v>
      </c>
      <c r="P64">
        <v>311.2</v>
      </c>
      <c r="Q64">
        <v>13</v>
      </c>
      <c r="R64">
        <v>0.24</v>
      </c>
      <c r="S64">
        <v>6.44</v>
      </c>
      <c r="T64">
        <v>605.79999999999995</v>
      </c>
      <c r="U64" s="2">
        <f t="shared" si="2"/>
        <v>180.49599999999998</v>
      </c>
    </row>
    <row r="65" spans="1:21" x14ac:dyDescent="0.35">
      <c r="A65">
        <v>100</v>
      </c>
      <c r="B65">
        <v>23.4</v>
      </c>
      <c r="C65">
        <v>17.3</v>
      </c>
      <c r="D65">
        <v>1140</v>
      </c>
      <c r="E65">
        <v>26.7</v>
      </c>
      <c r="F65">
        <v>342.2</v>
      </c>
      <c r="H65">
        <v>0</v>
      </c>
      <c r="I65">
        <v>0</v>
      </c>
      <c r="J65">
        <v>0</v>
      </c>
      <c r="L65">
        <v>23.4</v>
      </c>
      <c r="M65">
        <v>17.3</v>
      </c>
      <c r="N65">
        <v>1140</v>
      </c>
      <c r="O65">
        <v>26.7</v>
      </c>
      <c r="P65">
        <v>342.2</v>
      </c>
      <c r="Q65">
        <v>12.8</v>
      </c>
      <c r="R65">
        <v>0.23</v>
      </c>
      <c r="S65">
        <v>6.37</v>
      </c>
      <c r="T65">
        <v>636.9</v>
      </c>
      <c r="U65" s="2">
        <f t="shared" si="2"/>
        <v>198.47599999999997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Metadata</vt:lpstr>
      <vt:lpstr>Afforestation_BAGmodel</vt:lpstr>
      <vt:lpstr>VIDAR growthmodels</vt:lpstr>
    </vt:vector>
  </TitlesOfParts>
  <Company>Faculty of SCIENCE, University of Copenhagen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 Kvist Johannsen</dc:creator>
  <cp:lastModifiedBy>Vivian Kvist Johannsen</cp:lastModifiedBy>
  <dcterms:created xsi:type="dcterms:W3CDTF">2018-12-27T15:32:18Z</dcterms:created>
  <dcterms:modified xsi:type="dcterms:W3CDTF">2018-12-27T15:54:05Z</dcterms:modified>
</cp:coreProperties>
</file>